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120" activeTab="0"/>
  </bookViews>
  <sheets>
    <sheet name="Jednotlivci" sheetId="1" r:id="rId1"/>
    <sheet name="Družstva" sheetId="2" r:id="rId2"/>
  </sheets>
  <definedNames>
    <definedName name="_xlnm._FilterDatabase" localSheetId="0" hidden="1">'Jednotlivci'!$A$4:$U$168</definedName>
    <definedName name="_xlnm.Print_Titles" localSheetId="1">'Družstva'!$1:$2</definedName>
  </definedNames>
  <calcPr fullCalcOnLoad="1"/>
</workbook>
</file>

<file path=xl/sharedStrings.xml><?xml version="1.0" encoding="utf-8"?>
<sst xmlns="http://schemas.openxmlformats.org/spreadsheetml/2006/main" count="1521" uniqueCount="757">
  <si>
    <t>Ročník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</si>
  <si>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</si>
  <si>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</si>
  <si>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</si>
  <si>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</si>
  <si>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</si>
  <si>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</si>
  <si>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</si>
  <si>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</si>
  <si>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</si>
  <si>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</si>
  <si>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</si>
  <si>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</si>
  <si>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</si>
  <si>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</si>
  <si>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</si>
  <si>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</si>
  <si>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</si>
  <si>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</si>
  <si>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</si>
  <si>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</si>
  <si>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</si>
  <si>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</si>
  <si>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</si>
  <si>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</si>
  <si>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</si>
  <si>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</si>
  <si>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</si>
  <si>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</si>
  <si>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</si>
  <si>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</si>
  <si>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</si>
  <si>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</si>
  <si>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Kategorie</t>
  </si>
  <si>
    <t>32.</t>
  </si>
  <si>
    <t>33.</t>
  </si>
  <si>
    <t>34.</t>
  </si>
  <si>
    <t>35.</t>
  </si>
  <si>
    <t>36.</t>
  </si>
  <si>
    <t>Z</t>
  </si>
  <si>
    <t>V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</si>
  <si>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</si>
  <si>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</si>
  <si>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</si>
  <si>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</si>
  <si>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</si>
  <si>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</si>
  <si>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</si>
  <si>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</si>
  <si>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</si>
  <si>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</si>
  <si>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</si>
  <si>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</si>
  <si>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</t>
  </si>
  <si>
    <t>63.</t>
  </si>
  <si>
    <t>64.</t>
  </si>
  <si>
    <t>56.</t>
  </si>
  <si>
    <t>61.</t>
  </si>
  <si>
    <t>53.</t>
  </si>
  <si>
    <t>51.</t>
  </si>
  <si>
    <t>52.</t>
  </si>
  <si>
    <t>62.</t>
  </si>
  <si>
    <t>50.</t>
  </si>
  <si>
    <t>55.</t>
  </si>
  <si>
    <t>58.</t>
  </si>
  <si>
    <t>49.</t>
  </si>
  <si>
    <t>54.</t>
  </si>
  <si>
    <t>57.</t>
  </si>
  <si>
    <t>59.</t>
  </si>
  <si>
    <t>60.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</si>
  <si>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</si>
  <si>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</si>
  <si>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</si>
  <si>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</si>
  <si>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</si>
  <si>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</si>
  <si>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</si>
  <si>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</si>
  <si>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</si>
  <si>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</si>
  <si>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</si>
  <si>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</si>
  <si>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</si>
  <si>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</si>
  <si>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</si>
  <si>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</si>
  <si>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</si>
  <si>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</si>
  <si>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</si>
  <si>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</si>
  <si>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</si>
  <si>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</si>
  <si>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</si>
  <si>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</si>
  <si>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Glassman TT Teplice</t>
  </si>
  <si>
    <t>BTT Libochovice</t>
  </si>
  <si>
    <t>SPONA Teplice</t>
  </si>
  <si>
    <t>LOKO Teplice</t>
  </si>
  <si>
    <t>Dubí</t>
  </si>
  <si>
    <t>Richter Martin</t>
  </si>
  <si>
    <t>Vrátná Alena</t>
  </si>
  <si>
    <t>Oddíl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</si>
  <si>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</si>
  <si>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</si>
  <si>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</si>
  <si>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</si>
  <si>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</si>
  <si>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</si>
  <si>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</si>
  <si>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</si>
  <si>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</si>
  <si>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</si>
  <si>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Vlček Jiří</t>
  </si>
  <si>
    <t>Richterová Martina</t>
  </si>
  <si>
    <t>S</t>
  </si>
  <si>
    <t>ZV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</si>
  <si>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</si>
  <si>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</si>
  <si>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</si>
  <si>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</si>
  <si>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</si>
  <si>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</si>
  <si>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</si>
  <si>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</si>
  <si>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</si>
  <si>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</si>
  <si>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</si>
  <si>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</si>
  <si>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</si>
  <si>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</si>
  <si>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</si>
  <si>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</si>
  <si>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</si>
  <si>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119.</t>
  </si>
  <si>
    <t>118.</t>
  </si>
  <si>
    <t>115.</t>
  </si>
  <si>
    <t>117.</t>
  </si>
  <si>
    <t>Název</t>
  </si>
  <si>
    <t>Časy jednotlivců</t>
  </si>
  <si>
    <t>Čas družstva</t>
  </si>
  <si>
    <t>Konečné pořadí</t>
  </si>
  <si>
    <t>Brozany</t>
  </si>
  <si>
    <t>MMB Třebenice</t>
  </si>
  <si>
    <t>Litoměřice</t>
  </si>
  <si>
    <t>Most</t>
  </si>
  <si>
    <t>Nepomyšl</t>
  </si>
  <si>
    <t>BK Běkodo Teplice</t>
  </si>
  <si>
    <t>Molcarová Jana</t>
  </si>
  <si>
    <t>Molcar Miroslav</t>
  </si>
  <si>
    <t>Süsserová Lucie</t>
  </si>
  <si>
    <t>Jakl Miroslav</t>
  </si>
  <si>
    <t>Olah Dušan</t>
  </si>
  <si>
    <t>Teplice</t>
  </si>
  <si>
    <t>Zabrušany</t>
  </si>
  <si>
    <t>Beránek Miroslav</t>
  </si>
  <si>
    <t>ELA Litvínov</t>
  </si>
  <si>
    <t>AK Duchcov</t>
  </si>
  <si>
    <t>Praha</t>
  </si>
  <si>
    <t>Tvrzník Jan</t>
  </si>
  <si>
    <t>Voth Aleš</t>
  </si>
  <si>
    <t>Voth Jiří</t>
  </si>
  <si>
    <t>Dončev Danilo</t>
  </si>
  <si>
    <t>Dončev Nikola</t>
  </si>
  <si>
    <t>Dončevová Hana</t>
  </si>
  <si>
    <t>HaDaNi</t>
  </si>
  <si>
    <t>ASK Děčín</t>
  </si>
  <si>
    <t>Oppelt Michal</t>
  </si>
  <si>
    <t>Ústí nad Labem</t>
  </si>
  <si>
    <t>Zbuzek Michal</t>
  </si>
  <si>
    <t>KL Sport Most</t>
  </si>
  <si>
    <t>Marek Jiří</t>
  </si>
  <si>
    <t>Běhounek Vladimír</t>
  </si>
  <si>
    <t>Maťha Vít</t>
  </si>
  <si>
    <t>MP Dubí</t>
  </si>
  <si>
    <t>Faltus Václav</t>
  </si>
  <si>
    <t>Tvrzníková Kateřina</t>
  </si>
  <si>
    <t>TJ Krupka</t>
  </si>
  <si>
    <t>Kvítkov</t>
  </si>
  <si>
    <t>Ohníč</t>
  </si>
  <si>
    <t>Karas Karel</t>
  </si>
  <si>
    <t>Bonbon Praha</t>
  </si>
  <si>
    <t>Atletika Písek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</si>
  <si>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</si>
  <si>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</si>
  <si>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</si>
  <si>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</si>
  <si>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</si>
  <si>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</si>
  <si>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</si>
  <si>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</si>
  <si>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</si>
  <si>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</si>
  <si>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</si>
  <si>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</si>
  <si>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</si>
  <si>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</si>
  <si>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Matěcha Miroslav</t>
  </si>
  <si>
    <t>134.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</si>
  <si>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</si>
  <si>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</si>
  <si>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</si>
  <si>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</si>
  <si>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</si>
  <si>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</si>
  <si>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</si>
  <si>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</si>
  <si>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</si>
  <si>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</si>
  <si>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</si>
  <si>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</si>
  <si>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</si>
  <si>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Hornet Liberec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</si>
  <si>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</si>
  <si>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</si>
  <si>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</si>
  <si>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</si>
  <si>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</si>
  <si>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</si>
  <si>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</si>
  <si>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</si>
  <si>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</si>
  <si>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</si>
  <si>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</si>
  <si>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</si>
  <si>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</si>
  <si>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</si>
  <si>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</si>
  <si>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</si>
  <si>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Procorde</t>
  </si>
  <si>
    <t>Chomutov</t>
  </si>
  <si>
    <t>Struhařov</t>
  </si>
  <si>
    <t>Pořadí</t>
  </si>
  <si>
    <t>135.</t>
  </si>
  <si>
    <t>vzdálenost 17,5 km ; převýšení tratě 846m;       start: Teplice, lázně Beethoven ("Prasátko"); cíl: vrchol Milešovky</t>
  </si>
  <si>
    <t>Čas v cíli</t>
  </si>
  <si>
    <t>Pořadí v kategorii</t>
  </si>
  <si>
    <t>Čas na 1km</t>
  </si>
  <si>
    <t>Ztráta na vítěze</t>
  </si>
  <si>
    <t xml:space="preserve">Ztráta na předchozího </t>
  </si>
  <si>
    <t>Ztráta v m na vítěze</t>
  </si>
  <si>
    <t>Ztráta v m na předchozího</t>
  </si>
  <si>
    <t>Vrchař(ka) čas</t>
  </si>
  <si>
    <r>
      <t xml:space="preserve">Vrchař(ka) </t>
    </r>
    <r>
      <rPr>
        <sz val="10"/>
        <color indexed="12"/>
        <rFont val="Arial"/>
        <family val="2"/>
      </rPr>
      <t>Muži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Ženy</t>
    </r>
  </si>
  <si>
    <t>mezičas Černčice</t>
  </si>
  <si>
    <t>Startovní číslo</t>
  </si>
  <si>
    <t>muži do 39 let</t>
  </si>
  <si>
    <t>muži 40 - 54 let</t>
  </si>
  <si>
    <t>muži od 55 let</t>
  </si>
  <si>
    <t>ženy do 39 let</t>
  </si>
  <si>
    <t>ženy od 40 let</t>
  </si>
  <si>
    <t>Roudnice n/L</t>
  </si>
  <si>
    <t>Body do T4</t>
  </si>
  <si>
    <t>TJ Hvězda Trnovany</t>
  </si>
  <si>
    <t>Jméno</t>
  </si>
  <si>
    <t>Příjmení</t>
  </si>
  <si>
    <t>Čeněk</t>
  </si>
  <si>
    <t>Filingr</t>
  </si>
  <si>
    <t>Martin</t>
  </si>
  <si>
    <t>Gabla</t>
  </si>
  <si>
    <t>Milan</t>
  </si>
  <si>
    <t>Helus</t>
  </si>
  <si>
    <t>Miroslav</t>
  </si>
  <si>
    <t>Matěcha</t>
  </si>
  <si>
    <t>Pavel</t>
  </si>
  <si>
    <t>Kutman</t>
  </si>
  <si>
    <t>Jiří</t>
  </si>
  <si>
    <t>Vlček</t>
  </si>
  <si>
    <t>Ondřej</t>
  </si>
  <si>
    <t>Teplý</t>
  </si>
  <si>
    <t>Jan</t>
  </si>
  <si>
    <t>Beránek</t>
  </si>
  <si>
    <t>Michal</t>
  </si>
  <si>
    <t>Zbuzek</t>
  </si>
  <si>
    <t>Robi</t>
  </si>
  <si>
    <t>Lakatoš</t>
  </si>
  <si>
    <t>Otto</t>
  </si>
  <si>
    <t>Ottenschläger</t>
  </si>
  <si>
    <t>Karel</t>
  </si>
  <si>
    <t>Karas</t>
  </si>
  <si>
    <t>Josef</t>
  </si>
  <si>
    <t>Čarný</t>
  </si>
  <si>
    <t>Malý</t>
  </si>
  <si>
    <t>Petr</t>
  </si>
  <si>
    <t>Bušek</t>
  </si>
  <si>
    <t>Luboš</t>
  </si>
  <si>
    <t>Sádovský</t>
  </si>
  <si>
    <t>Daniel</t>
  </si>
  <si>
    <t>Vítr</t>
  </si>
  <si>
    <t>Rybáček</t>
  </si>
  <si>
    <t>Antl</t>
  </si>
  <si>
    <t>Dvořák</t>
  </si>
  <si>
    <t>Lukáš</t>
  </si>
  <si>
    <t>Hrubý</t>
  </si>
  <si>
    <t>Seth</t>
  </si>
  <si>
    <t>De Bolle</t>
  </si>
  <si>
    <t>Laibl</t>
  </si>
  <si>
    <t>Vopat</t>
  </si>
  <si>
    <t>Krátký</t>
  </si>
  <si>
    <t>Kadlec</t>
  </si>
  <si>
    <t>Miloslav</t>
  </si>
  <si>
    <t>Kratochvíl</t>
  </si>
  <si>
    <t>Jaroslav</t>
  </si>
  <si>
    <t>Stezka</t>
  </si>
  <si>
    <t>Janák</t>
  </si>
  <si>
    <t>Tomáš</t>
  </si>
  <si>
    <t>Janík</t>
  </si>
  <si>
    <t>František</t>
  </si>
  <si>
    <t>Stáně</t>
  </si>
  <si>
    <t>Marek</t>
  </si>
  <si>
    <t>Numerato</t>
  </si>
  <si>
    <t>Kváš</t>
  </si>
  <si>
    <t>Oslík</t>
  </si>
  <si>
    <t>Jakub</t>
  </si>
  <si>
    <t>Štochl</t>
  </si>
  <si>
    <t>Novotný</t>
  </si>
  <si>
    <t>Woš</t>
  </si>
  <si>
    <t>Bartoš</t>
  </si>
  <si>
    <t>Fill</t>
  </si>
  <si>
    <t>Maršík</t>
  </si>
  <si>
    <t>Alan</t>
  </si>
  <si>
    <t>Thiémé</t>
  </si>
  <si>
    <t>Vlastimil</t>
  </si>
  <si>
    <t>Gruber</t>
  </si>
  <si>
    <t>Píša</t>
  </si>
  <si>
    <t>Blail</t>
  </si>
  <si>
    <t>Kaiser</t>
  </si>
  <si>
    <t>Holub</t>
  </si>
  <si>
    <t>Jaroslava</t>
  </si>
  <si>
    <t>Krausová</t>
  </si>
  <si>
    <t>Vít</t>
  </si>
  <si>
    <t>Jarolímek</t>
  </si>
  <si>
    <t>Procházka</t>
  </si>
  <si>
    <t>Ptáček</t>
  </si>
  <si>
    <t>Alena</t>
  </si>
  <si>
    <t>Vrátná</t>
  </si>
  <si>
    <t>Novakovský</t>
  </si>
  <si>
    <t>Bambas</t>
  </si>
  <si>
    <t>Kristýna</t>
  </si>
  <si>
    <t>Kalusová</t>
  </si>
  <si>
    <t>Molcar</t>
  </si>
  <si>
    <t>Vojtík</t>
  </si>
  <si>
    <t>Richter</t>
  </si>
  <si>
    <t>Zdeněk</t>
  </si>
  <si>
    <t>Řezáč</t>
  </si>
  <si>
    <t>Matula</t>
  </si>
  <si>
    <t>Oppelt</t>
  </si>
  <si>
    <t>Novák</t>
  </si>
  <si>
    <t>Pavka</t>
  </si>
  <si>
    <t>Kateřina</t>
  </si>
  <si>
    <t>Tvrzníková</t>
  </si>
  <si>
    <t>Herman</t>
  </si>
  <si>
    <t>Ernest</t>
  </si>
  <si>
    <t>Toman</t>
  </si>
  <si>
    <t>Voth</t>
  </si>
  <si>
    <t>Chroust</t>
  </si>
  <si>
    <t>Farda</t>
  </si>
  <si>
    <t>Tudor</t>
  </si>
  <si>
    <t>Vojtěch</t>
  </si>
  <si>
    <t>Klail</t>
  </si>
  <si>
    <t>Jana</t>
  </si>
  <si>
    <t>Molcarová</t>
  </si>
  <si>
    <t>Bláha</t>
  </si>
  <si>
    <t>Majer</t>
  </si>
  <si>
    <t>Veronika</t>
  </si>
  <si>
    <t>Vágnerová</t>
  </si>
  <si>
    <t>Maťha</t>
  </si>
  <si>
    <t>jan</t>
  </si>
  <si>
    <t>Knapík</t>
  </si>
  <si>
    <t>Falk</t>
  </si>
  <si>
    <t>Pospíšil</t>
  </si>
  <si>
    <t>Plaček</t>
  </si>
  <si>
    <t>Jindřich</t>
  </si>
  <si>
    <t>Bouša</t>
  </si>
  <si>
    <t>Kvasňa</t>
  </si>
  <si>
    <t>Světla</t>
  </si>
  <si>
    <t>Karešová</t>
  </si>
  <si>
    <t>Muzikář</t>
  </si>
  <si>
    <t>Vladislav</t>
  </si>
  <si>
    <t>Bureš</t>
  </si>
  <si>
    <t>Dagmar</t>
  </si>
  <si>
    <t>Zemanová</t>
  </si>
  <si>
    <t>Tvrzník</t>
  </si>
  <si>
    <t>Šindlerová</t>
  </si>
  <si>
    <t>Kanta</t>
  </si>
  <si>
    <t>Oldřich</t>
  </si>
  <si>
    <t>Jedlička</t>
  </si>
  <si>
    <t>Voska</t>
  </si>
  <si>
    <t>Ivo</t>
  </si>
  <si>
    <t>Trtek</t>
  </si>
  <si>
    <t>Kurejko</t>
  </si>
  <si>
    <t>Vojtíšková</t>
  </si>
  <si>
    <t>Aleš</t>
  </si>
  <si>
    <t>Lenka</t>
  </si>
  <si>
    <t>Koželuhová</t>
  </si>
  <si>
    <t>Dolanský</t>
  </si>
  <si>
    <t>Uhříček</t>
  </si>
  <si>
    <t>Petra</t>
  </si>
  <si>
    <t>Cristina-Colaco</t>
  </si>
  <si>
    <t>Břetislav</t>
  </si>
  <si>
    <t>Havlátko</t>
  </si>
  <si>
    <t>Olga</t>
  </si>
  <si>
    <t>Kantová</t>
  </si>
  <si>
    <t>Pock</t>
  </si>
  <si>
    <t>Zeman</t>
  </si>
  <si>
    <t>Jakl</t>
  </si>
  <si>
    <t>Špírková</t>
  </si>
  <si>
    <t>Jungbauer</t>
  </si>
  <si>
    <t>Flodr</t>
  </si>
  <si>
    <t>Hasíková</t>
  </si>
  <si>
    <t>Vlado</t>
  </si>
  <si>
    <t>Benčurik</t>
  </si>
  <si>
    <t>Mauleová</t>
  </si>
  <si>
    <t>Šulc</t>
  </si>
  <si>
    <t>Vlach</t>
  </si>
  <si>
    <t>Marta</t>
  </si>
  <si>
    <t>Kořínková</t>
  </si>
  <si>
    <t>Standa</t>
  </si>
  <si>
    <t>Petříček</t>
  </si>
  <si>
    <t>Miroslava</t>
  </si>
  <si>
    <t>Ernestová</t>
  </si>
  <si>
    <t>Pavlát</t>
  </si>
  <si>
    <t>Vladimír</t>
  </si>
  <si>
    <t>Dušan</t>
  </si>
  <si>
    <t>Olah</t>
  </si>
  <si>
    <t>Nový</t>
  </si>
  <si>
    <t>Helena</t>
  </si>
  <si>
    <t>Souchová</t>
  </si>
  <si>
    <t>Andrey</t>
  </si>
  <si>
    <t>Kuchigin</t>
  </si>
  <si>
    <t>Hejlek</t>
  </si>
  <si>
    <t>Květoslav</t>
  </si>
  <si>
    <t>Kutzler</t>
  </si>
  <si>
    <t>Nikola</t>
  </si>
  <si>
    <t>Dončev</t>
  </si>
  <si>
    <t>Vápeník</t>
  </si>
  <si>
    <t>Naďa</t>
  </si>
  <si>
    <t>Bublová</t>
  </si>
  <si>
    <t>Pokorný</t>
  </si>
  <si>
    <t>Jura</t>
  </si>
  <si>
    <t>Zouhar</t>
  </si>
  <si>
    <t>Převrátil</t>
  </si>
  <si>
    <t>Žák</t>
  </si>
  <si>
    <t>Benedikt</t>
  </si>
  <si>
    <t>Lucie</t>
  </si>
  <si>
    <t>Ledinská</t>
  </si>
  <si>
    <t>Martina</t>
  </si>
  <si>
    <t>Richterová</t>
  </si>
  <si>
    <t>Mžyková</t>
  </si>
  <si>
    <t>Luňák</t>
  </si>
  <si>
    <t>Süsserová</t>
  </si>
  <si>
    <t>Řimnáčová</t>
  </si>
  <si>
    <t>Mikota</t>
  </si>
  <si>
    <t>Marcela</t>
  </si>
  <si>
    <t>Slawischová</t>
  </si>
  <si>
    <t>Luděk</t>
  </si>
  <si>
    <t>Eva</t>
  </si>
  <si>
    <t>Zdeňka</t>
  </si>
  <si>
    <t>Umlaufová</t>
  </si>
  <si>
    <t>Lédlová</t>
  </si>
  <si>
    <t>Václav</t>
  </si>
  <si>
    <t>Faltus</t>
  </si>
  <si>
    <t>Kroh</t>
  </si>
  <si>
    <t>Chytka</t>
  </si>
  <si>
    <t>Omasta</t>
  </si>
  <si>
    <t>Danilo</t>
  </si>
  <si>
    <t>Hana</t>
  </si>
  <si>
    <t>Dončevová</t>
  </si>
  <si>
    <t>Růžena</t>
  </si>
  <si>
    <t>Jungbauerová</t>
  </si>
  <si>
    <t>Běhounek</t>
  </si>
  <si>
    <t>Bringlerová</t>
  </si>
  <si>
    <t>Michala</t>
  </si>
  <si>
    <t>Bučilová</t>
  </si>
  <si>
    <t>Běžecký klub F-C Kadaň</t>
  </si>
  <si>
    <t>Bootcamp</t>
  </si>
  <si>
    <t>Chrást</t>
  </si>
  <si>
    <t>Hisport Team</t>
  </si>
  <si>
    <t>Krušnoman triatlon team Litvín</t>
  </si>
  <si>
    <t>Šerpa - Most</t>
  </si>
  <si>
    <t>Jablonec nad Nisou</t>
  </si>
  <si>
    <t>Česká Lípa</t>
  </si>
  <si>
    <t>Outdoor Team Teplice</t>
  </si>
  <si>
    <t>The TG Running Team</t>
  </si>
  <si>
    <t>Chřibská</t>
  </si>
  <si>
    <t>Cyklo City Team Lovosice</t>
  </si>
  <si>
    <t>Blue Line Kladno</t>
  </si>
  <si>
    <t>Kanoistika Chomutov</t>
  </si>
  <si>
    <t>Dubany</t>
  </si>
  <si>
    <t>Lamači skal</t>
  </si>
  <si>
    <t>Liberec</t>
  </si>
  <si>
    <t>Rok co rok o.s.</t>
  </si>
  <si>
    <t>Čakovice</t>
  </si>
  <si>
    <t>Slavia Chomutov</t>
  </si>
  <si>
    <t>Jeníkov</t>
  </si>
  <si>
    <t>Frýdlant v Čechách</t>
  </si>
  <si>
    <t>SAHARA Vědomice</t>
  </si>
  <si>
    <t>Wendy team Litvínov</t>
  </si>
  <si>
    <t>OOP Trnovany</t>
  </si>
  <si>
    <t>TJ Horní Krupka</t>
  </si>
  <si>
    <t>Novosedlice</t>
  </si>
  <si>
    <t>Restaurace 21</t>
  </si>
  <si>
    <t>SČK Krásná Lípa</t>
  </si>
  <si>
    <t>SKMP Kadaň</t>
  </si>
  <si>
    <t>original Teplice</t>
  </si>
  <si>
    <t>Horní Krupka</t>
  </si>
  <si>
    <t>Lysá nad Labem</t>
  </si>
  <si>
    <t>AK Krupka</t>
  </si>
  <si>
    <t>Perštejn</t>
  </si>
  <si>
    <t>DOBYT Žitenice</t>
  </si>
  <si>
    <t>JUDO Bystřany</t>
  </si>
  <si>
    <t>Zdice</t>
  </si>
  <si>
    <t>VITA sro</t>
  </si>
  <si>
    <t>hasiči Srbice</t>
  </si>
  <si>
    <t>Krakovany</t>
  </si>
  <si>
    <t>Rusko</t>
  </si>
  <si>
    <t>Anawe</t>
  </si>
  <si>
    <t>Osek</t>
  </si>
  <si>
    <t>Rozjetí buřtíci</t>
  </si>
  <si>
    <t>Litvínov</t>
  </si>
  <si>
    <t>Bivoj Litoměřice</t>
  </si>
  <si>
    <t>1:19:55</t>
  </si>
  <si>
    <t>1:22:25</t>
  </si>
  <si>
    <t>1:23:01</t>
  </si>
  <si>
    <t>1:24:27</t>
  </si>
  <si>
    <t>1:24:54</t>
  </si>
  <si>
    <t>1:25:10</t>
  </si>
  <si>
    <t>1:25:34</t>
  </si>
  <si>
    <t>1:26:39</t>
  </si>
  <si>
    <t>1:26:58</t>
  </si>
  <si>
    <t>1:27:11</t>
  </si>
  <si>
    <t>1:27:22</t>
  </si>
  <si>
    <t>1:28:01</t>
  </si>
  <si>
    <t>1:28:34</t>
  </si>
  <si>
    <t>1:29:23</t>
  </si>
  <si>
    <t>1:29:46</t>
  </si>
  <si>
    <t>1:30:19</t>
  </si>
  <si>
    <t>1:30:47</t>
  </si>
  <si>
    <t>1:31:01</t>
  </si>
  <si>
    <t>1:31:56</t>
  </si>
  <si>
    <t>1:31:59</t>
  </si>
  <si>
    <t>1:33:09</t>
  </si>
  <si>
    <t>1:33:20</t>
  </si>
  <si>
    <t>1:33:48</t>
  </si>
  <si>
    <t>1:34:28</t>
  </si>
  <si>
    <t>1:34:48</t>
  </si>
  <si>
    <t>1:34:52</t>
  </si>
  <si>
    <t>1:35:09</t>
  </si>
  <si>
    <t>1:35:33</t>
  </si>
  <si>
    <t>1:35:42</t>
  </si>
  <si>
    <t>1:36:05</t>
  </si>
  <si>
    <t>1:36:24</t>
  </si>
  <si>
    <t>1:36:43</t>
  </si>
  <si>
    <t>1:36:48</t>
  </si>
  <si>
    <t>1:37:21</t>
  </si>
  <si>
    <t>1:37:45</t>
  </si>
  <si>
    <t>1:38:16</t>
  </si>
  <si>
    <t>1:38:39</t>
  </si>
  <si>
    <t>1:38:45</t>
  </si>
  <si>
    <t>1:39:07</t>
  </si>
  <si>
    <t>1:39:08</t>
  </si>
  <si>
    <t>1:39:13</t>
  </si>
  <si>
    <t>1:39:15</t>
  </si>
  <si>
    <t>1:39:17</t>
  </si>
  <si>
    <t>1:39:19</t>
  </si>
  <si>
    <t>1:39:37</t>
  </si>
  <si>
    <t>1:39:46</t>
  </si>
  <si>
    <t>1:40:32</t>
  </si>
  <si>
    <t>1:40:34</t>
  </si>
  <si>
    <t>1:40:36</t>
  </si>
  <si>
    <t>1:41:01</t>
  </si>
  <si>
    <t>1:41:04</t>
  </si>
  <si>
    <t>1:41:20</t>
  </si>
  <si>
    <t>1:41:28</t>
  </si>
  <si>
    <t>1:41:36</t>
  </si>
  <si>
    <t>1:41:52</t>
  </si>
  <si>
    <t>1:41:57</t>
  </si>
  <si>
    <t>1:42:01</t>
  </si>
  <si>
    <t>1:42:47</t>
  </si>
  <si>
    <t>1:43:09</t>
  </si>
  <si>
    <t>1:44:03</t>
  </si>
  <si>
    <t>1:44:08</t>
  </si>
  <si>
    <t>1:44:24</t>
  </si>
  <si>
    <t>1:44:44</t>
  </si>
  <si>
    <t>1:44:54</t>
  </si>
  <si>
    <t>1:45:22</t>
  </si>
  <si>
    <t>1:45:51</t>
  </si>
  <si>
    <t>1:45:52</t>
  </si>
  <si>
    <t>1:46:25</t>
  </si>
  <si>
    <t>1:46:35</t>
  </si>
  <si>
    <t>1:46:42</t>
  </si>
  <si>
    <t>1:47:03</t>
  </si>
  <si>
    <t>1:47:30</t>
  </si>
  <si>
    <t>1:47:35</t>
  </si>
  <si>
    <t>1:47:36</t>
  </si>
  <si>
    <t>1:47:57</t>
  </si>
  <si>
    <t>1:48:04</t>
  </si>
  <si>
    <t>1:48:10</t>
  </si>
  <si>
    <t>1:48:39</t>
  </si>
  <si>
    <t>1:48:40</t>
  </si>
  <si>
    <t>1:48:42</t>
  </si>
  <si>
    <t>1:49:07</t>
  </si>
  <si>
    <t>1:49:15</t>
  </si>
  <si>
    <t>1:49:22</t>
  </si>
  <si>
    <t>1:49:33</t>
  </si>
  <si>
    <t>1:49:46</t>
  </si>
  <si>
    <t>1:49:56</t>
  </si>
  <si>
    <t>1:50:06</t>
  </si>
  <si>
    <t>1:50:07</t>
  </si>
  <si>
    <t>1:50:35</t>
  </si>
  <si>
    <t>1:50:48</t>
  </si>
  <si>
    <t>1:51:07</t>
  </si>
  <si>
    <t>1:51:08</t>
  </si>
  <si>
    <t>1:51:36</t>
  </si>
  <si>
    <t>1:51:41</t>
  </si>
  <si>
    <t>1:52:22</t>
  </si>
  <si>
    <t>1:53:13</t>
  </si>
  <si>
    <t>1:54:35</t>
  </si>
  <si>
    <t>1:54:46</t>
  </si>
  <si>
    <t>1:55:45</t>
  </si>
  <si>
    <t>1:55:47</t>
  </si>
  <si>
    <t>1:56:00</t>
  </si>
  <si>
    <t>1:56:08</t>
  </si>
  <si>
    <t>1:56:31</t>
  </si>
  <si>
    <t>1:56:40</t>
  </si>
  <si>
    <t>1:56:43</t>
  </si>
  <si>
    <t>1:57:04</t>
  </si>
  <si>
    <t>1:57:35</t>
  </si>
  <si>
    <t>1:58:40</t>
  </si>
  <si>
    <t>1:58:57</t>
  </si>
  <si>
    <t>1:59:40</t>
  </si>
  <si>
    <t>2:00:09</t>
  </si>
  <si>
    <t>2:00:10</t>
  </si>
  <si>
    <t>2:01:04</t>
  </si>
  <si>
    <t>2:01:15</t>
  </si>
  <si>
    <t>2:01:26</t>
  </si>
  <si>
    <t>2:02:43</t>
  </si>
  <si>
    <t>2:03:31</t>
  </si>
  <si>
    <t>2:03:52</t>
  </si>
  <si>
    <t>2:04:12</t>
  </si>
  <si>
    <t>2:04:15</t>
  </si>
  <si>
    <t>2:04:40</t>
  </si>
  <si>
    <t>2:05:16</t>
  </si>
  <si>
    <t>2:06:14</t>
  </si>
  <si>
    <t>2:06:55</t>
  </si>
  <si>
    <t>2:07:47</t>
  </si>
  <si>
    <t>2:08:32</t>
  </si>
  <si>
    <t>2:08:36</t>
  </si>
  <si>
    <t>2:08:45</t>
  </si>
  <si>
    <t>2:08:53</t>
  </si>
  <si>
    <t>2:09:07</t>
  </si>
  <si>
    <t>2:09:35</t>
  </si>
  <si>
    <t>2:10:22</t>
  </si>
  <si>
    <t>2:10:25</t>
  </si>
  <si>
    <t>2:11:36</t>
  </si>
  <si>
    <t>2:13:48</t>
  </si>
  <si>
    <t>2:14:03</t>
  </si>
  <si>
    <t>2:14:04</t>
  </si>
  <si>
    <t>2:14:53</t>
  </si>
  <si>
    <t>2:15:08</t>
  </si>
  <si>
    <t>2:17:17</t>
  </si>
  <si>
    <t>2:17:28</t>
  </si>
  <si>
    <t>2:17:29</t>
  </si>
  <si>
    <t>2:18:45</t>
  </si>
  <si>
    <t>2:20:35</t>
  </si>
  <si>
    <t>2:21:15</t>
  </si>
  <si>
    <t>2:22:29</t>
  </si>
  <si>
    <t>2:22:48</t>
  </si>
  <si>
    <t>2:23:42</t>
  </si>
  <si>
    <t>2:24:35</t>
  </si>
  <si>
    <t>2:27:26</t>
  </si>
  <si>
    <t>2:27:35</t>
  </si>
  <si>
    <t>2:35:21</t>
  </si>
  <si>
    <t>2:38:07</t>
  </si>
  <si>
    <t>2:38:08</t>
  </si>
  <si>
    <t>2:38:14</t>
  </si>
  <si>
    <t>2:49:35</t>
  </si>
  <si>
    <t>2:53:18</t>
  </si>
  <si>
    <t>3:05:55</t>
  </si>
  <si>
    <t>1:32:28</t>
  </si>
  <si>
    <r>
      <t xml:space="preserve">Výsledková listina - MilešovKa(p) 2012  </t>
    </r>
    <r>
      <rPr>
        <sz val="12"/>
        <rFont val="Comic Sans MS"/>
        <family val="4"/>
      </rPr>
      <t>ze dne 28.9.</t>
    </r>
  </si>
  <si>
    <t>Listina družstev - MilešovKap 2012</t>
  </si>
  <si>
    <t>mezičas Bukovice</t>
  </si>
  <si>
    <t>Pořadí na 1. mezičase</t>
  </si>
  <si>
    <t>Pořadí na 2. mezičase</t>
  </si>
  <si>
    <t>Eva a Vašek</t>
  </si>
  <si>
    <t>BK Běkodo</t>
  </si>
  <si>
    <t>Dolanský Pavel</t>
  </si>
  <si>
    <t>Trimr</t>
  </si>
  <si>
    <t>Družstvo Sváti Pulce</t>
  </si>
  <si>
    <t>Špírková Lenka</t>
  </si>
  <si>
    <t>Benčurik Vlado</t>
  </si>
  <si>
    <t>Koželuhová Lenka</t>
  </si>
  <si>
    <t>Slawischová Marcela</t>
  </si>
  <si>
    <t>KFZ</t>
  </si>
  <si>
    <t>Kalusová Kristýna</t>
  </si>
  <si>
    <t>Filingr Čeněk</t>
  </si>
  <si>
    <t>Beruška team</t>
  </si>
  <si>
    <t>Vágnerová Veronika</t>
  </si>
  <si>
    <t>Chlísti</t>
  </si>
  <si>
    <t>Karešová Světla</t>
  </si>
  <si>
    <t>Pospíšil Pavel</t>
  </si>
  <si>
    <t>Gruber Vlastimil</t>
  </si>
  <si>
    <t>Myšáci</t>
  </si>
  <si>
    <t>Machři</t>
  </si>
  <si>
    <t>Brumíci</t>
  </si>
  <si>
    <t>Bringlerová Nikola</t>
  </si>
  <si>
    <t>Beránek Jan</t>
  </si>
  <si>
    <t>Poučení 2011</t>
  </si>
  <si>
    <t>Umlaufavá Zdeňka</t>
  </si>
  <si>
    <t>Jedlička Petr</t>
  </si>
  <si>
    <t>leoš</t>
  </si>
  <si>
    <t>PRAVDA</t>
  </si>
  <si>
    <t>1961</t>
  </si>
  <si>
    <t>1976</t>
  </si>
  <si>
    <t>1982</t>
  </si>
  <si>
    <t>1964</t>
  </si>
  <si>
    <t>1973</t>
  </si>
  <si>
    <t>1978</t>
  </si>
  <si>
    <t>1988</t>
  </si>
  <si>
    <t>1985</t>
  </si>
  <si>
    <t>1979</t>
  </si>
  <si>
    <t>1995</t>
  </si>
  <si>
    <t>1966</t>
  </si>
  <si>
    <t>1974</t>
  </si>
  <si>
    <t>1986</t>
  </si>
  <si>
    <t>1953</t>
  </si>
  <si>
    <t>1965</t>
  </si>
  <si>
    <t>1971</t>
  </si>
  <si>
    <t>1987</t>
  </si>
  <si>
    <t>1960</t>
  </si>
  <si>
    <t>1981</t>
  </si>
  <si>
    <t>1955</t>
  </si>
  <si>
    <t>1968</t>
  </si>
  <si>
    <t>1984</t>
  </si>
  <si>
    <t>1999</t>
  </si>
  <si>
    <t>1972</t>
  </si>
  <si>
    <t>1980</t>
  </si>
  <si>
    <t>1977</t>
  </si>
  <si>
    <t>1975</t>
  </si>
  <si>
    <t>1996</t>
  </si>
  <si>
    <t>1967</t>
  </si>
  <si>
    <t>1983</t>
  </si>
  <si>
    <t>1991</t>
  </si>
  <si>
    <t>1962</t>
  </si>
  <si>
    <t>1969</t>
  </si>
  <si>
    <t>1963</t>
  </si>
  <si>
    <t>1957</t>
  </si>
  <si>
    <t>1998</t>
  </si>
  <si>
    <t>1970</t>
  </si>
  <si>
    <t>1950</t>
  </si>
  <si>
    <t>1954</t>
  </si>
  <si>
    <t>1948</t>
  </si>
  <si>
    <t>1949</t>
  </si>
  <si>
    <t>1951</t>
  </si>
  <si>
    <t>1945</t>
  </si>
  <si>
    <t>1992</t>
  </si>
  <si>
    <t>1:28:22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</si>
</sst>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0.00000"/>
    <numFmt numFmtId="179" formatCode="0.0000"/>
    <numFmt numFmtId="180" formatCode="0.000"/>
    <numFmt numFmtId="181" formatCode="0.0"/>
    <numFmt numFmtId="182" formatCode="[$¥€-2]\ #\ ##,000_);[Red]\([$€-2]\ #\ ##,000\)"/>
  </numFmts>
  <fonts count="52">
    <font>
      <sz val="10"/>
      <name val="Arial"/>
      <family val="0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name val="Comic Sans MS"/>
      <family val="4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2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17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u val="single"/>
      <sz val="10"/>
      <color indexed="17"/>
      <name val="Arial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48" applyFont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0" fontId="1" fillId="0" borderId="11" xfId="48" applyFont="1" applyBorder="1" applyAlignment="1">
      <alignment horizontal="left" vertical="center"/>
      <protection/>
    </xf>
    <xf numFmtId="0" fontId="25" fillId="0" borderId="10" xfId="48" applyFont="1" applyBorder="1" applyAlignment="1">
      <alignment horizontal="left" vertical="center"/>
      <protection/>
    </xf>
    <xf numFmtId="0" fontId="25" fillId="0" borderId="10" xfId="48" applyFont="1" applyFill="1" applyBorder="1" applyAlignment="1">
      <alignment horizontal="left" vertical="center"/>
      <protection/>
    </xf>
    <xf numFmtId="0" fontId="25" fillId="0" borderId="11" xfId="48" applyFont="1" applyBorder="1" applyAlignment="1">
      <alignment horizontal="left" vertical="center"/>
      <protection/>
    </xf>
    <xf numFmtId="0" fontId="0" fillId="0" borderId="0" xfId="49" applyFill="1">
      <alignment/>
      <protection/>
    </xf>
    <xf numFmtId="0" fontId="0" fillId="2" borderId="0" xfId="47" applyFill="1">
      <alignment/>
      <protection/>
    </xf>
    <xf numFmtId="0" fontId="29" fillId="2" borderId="0" xfId="47" applyFont="1" applyFill="1">
      <alignment/>
      <protection/>
    </xf>
    <xf numFmtId="0" fontId="0" fillId="0" borderId="0" xfId="49">
      <alignment/>
      <protection/>
    </xf>
    <xf numFmtId="0" fontId="0" fillId="2" borderId="12" xfId="47" applyFont="1" applyFill="1" applyBorder="1" applyAlignment="1">
      <alignment horizontal="center" vertical="center" wrapText="1"/>
      <protection/>
    </xf>
    <xf numFmtId="0" fontId="0" fillId="2" borderId="13" xfId="47" applyFont="1" applyFill="1" applyBorder="1" applyAlignment="1">
      <alignment horizontal="center" vertical="center" wrapText="1"/>
      <protection/>
    </xf>
    <xf numFmtId="0" fontId="32" fillId="2" borderId="14" xfId="47" applyFont="1" applyFill="1" applyBorder="1" applyAlignment="1">
      <alignment horizontal="center" vertical="center"/>
      <protection/>
    </xf>
    <xf numFmtId="45" fontId="33" fillId="2" borderId="15" xfId="47" applyNumberFormat="1" applyFont="1" applyFill="1" applyBorder="1" applyAlignment="1">
      <alignment horizontal="center" vertical="center"/>
      <protection/>
    </xf>
    <xf numFmtId="21" fontId="34" fillId="2" borderId="15" xfId="47" applyNumberFormat="1" applyFont="1" applyFill="1" applyBorder="1" applyAlignment="1">
      <alignment horizontal="center" vertical="center"/>
      <protection/>
    </xf>
    <xf numFmtId="3" fontId="34" fillId="2" borderId="15" xfId="47" applyNumberFormat="1" applyFont="1" applyFill="1" applyBorder="1" applyAlignment="1">
      <alignment horizontal="center" vertical="center"/>
      <protection/>
    </xf>
    <xf numFmtId="21" fontId="29" fillId="0" borderId="10" xfId="47" applyNumberFormat="1" applyFont="1" applyFill="1" applyBorder="1" applyAlignment="1">
      <alignment horizontal="center" vertical="center"/>
      <protection/>
    </xf>
    <xf numFmtId="0" fontId="0" fillId="2" borderId="16" xfId="49" applyFont="1" applyFill="1" applyBorder="1">
      <alignment/>
      <protection/>
    </xf>
    <xf numFmtId="0" fontId="0" fillId="2" borderId="17" xfId="49" applyFill="1" applyBorder="1">
      <alignment/>
      <protection/>
    </xf>
    <xf numFmtId="0" fontId="29" fillId="0" borderId="0" xfId="49" applyFont="1">
      <alignment/>
      <protection/>
    </xf>
    <xf numFmtId="0" fontId="0" fillId="2" borderId="0" xfId="49" applyFont="1" applyFill="1" applyBorder="1">
      <alignment/>
      <protection/>
    </xf>
    <xf numFmtId="0" fontId="0" fillId="2" borderId="18" xfId="49" applyFill="1" applyBorder="1">
      <alignment/>
      <protection/>
    </xf>
    <xf numFmtId="0" fontId="0" fillId="2" borderId="19" xfId="49" applyFont="1" applyFill="1" applyBorder="1">
      <alignment/>
      <protection/>
    </xf>
    <xf numFmtId="0" fontId="0" fillId="2" borderId="20" xfId="49" applyFill="1" applyBorder="1">
      <alignment/>
      <protection/>
    </xf>
    <xf numFmtId="21" fontId="32" fillId="0" borderId="10" xfId="48" applyNumberFormat="1" applyFont="1" applyFill="1" applyBorder="1" applyAlignment="1">
      <alignment horizontal="center" vertical="center"/>
      <protection/>
    </xf>
    <xf numFmtId="0" fontId="36" fillId="0" borderId="10" xfId="48" applyNumberFormat="1" applyFont="1" applyFill="1" applyBorder="1" applyAlignment="1">
      <alignment horizontal="center" vertical="center"/>
      <protection/>
    </xf>
    <xf numFmtId="0" fontId="37" fillId="0" borderId="10" xfId="48" applyNumberFormat="1" applyFont="1" applyFill="1" applyBorder="1" applyAlignment="1">
      <alignment horizontal="center" vertical="center"/>
      <protection/>
    </xf>
    <xf numFmtId="21" fontId="38" fillId="2" borderId="21" xfId="47" applyNumberFormat="1" applyFont="1" applyFill="1" applyBorder="1" applyAlignment="1">
      <alignment horizontal="center" vertical="center"/>
      <protection/>
    </xf>
    <xf numFmtId="0" fontId="38" fillId="0" borderId="10" xfId="48" applyFont="1" applyBorder="1" applyAlignment="1">
      <alignment horizontal="center" vertical="center"/>
      <protection/>
    </xf>
    <xf numFmtId="0" fontId="38" fillId="0" borderId="10" xfId="48" applyFont="1" applyFill="1" applyBorder="1" applyAlignment="1">
      <alignment horizontal="center" vertical="center"/>
      <protection/>
    </xf>
    <xf numFmtId="21" fontId="40" fillId="2" borderId="22" xfId="47" applyNumberFormat="1" applyFont="1" applyFill="1" applyBorder="1" applyAlignment="1">
      <alignment horizontal="center" vertical="center"/>
      <protection/>
    </xf>
    <xf numFmtId="0" fontId="40" fillId="0" borderId="10" xfId="48" applyFont="1" applyBorder="1" applyAlignment="1">
      <alignment horizontal="center" vertical="center"/>
      <protection/>
    </xf>
    <xf numFmtId="21" fontId="41" fillId="2" borderId="22" xfId="47" applyNumberFormat="1" applyFont="1" applyFill="1" applyBorder="1" applyAlignment="1">
      <alignment horizontal="center" vertical="center"/>
      <protection/>
    </xf>
    <xf numFmtId="0" fontId="41" fillId="0" borderId="10" xfId="48" applyFont="1" applyBorder="1" applyAlignment="1">
      <alignment horizontal="center" vertical="center"/>
      <protection/>
    </xf>
    <xf numFmtId="0" fontId="41" fillId="0" borderId="10" xfId="48" applyFont="1" applyFill="1" applyBorder="1" applyAlignment="1">
      <alignment horizontal="center" vertical="center"/>
      <protection/>
    </xf>
    <xf numFmtId="21" fontId="43" fillId="2" borderId="22" xfId="47" applyNumberFormat="1" applyFont="1" applyFill="1" applyBorder="1" applyAlignment="1">
      <alignment horizontal="center" vertical="center"/>
      <protection/>
    </xf>
    <xf numFmtId="0" fontId="43" fillId="0" borderId="10" xfId="48" applyFont="1" applyBorder="1" applyAlignment="1">
      <alignment horizontal="center" vertical="center"/>
      <protection/>
    </xf>
    <xf numFmtId="0" fontId="45" fillId="0" borderId="10" xfId="48" applyFont="1" applyBorder="1" applyAlignment="1">
      <alignment horizontal="center" vertical="center"/>
      <protection/>
    </xf>
    <xf numFmtId="0" fontId="47" fillId="2" borderId="12" xfId="36" applyFont="1" applyFill="1" applyBorder="1" applyAlignment="1" applyProtection="1">
      <alignment horizontal="center" vertical="center" wrapText="1"/>
      <protection/>
    </xf>
    <xf numFmtId="0" fontId="38" fillId="0" borderId="11" xfId="48" applyFont="1" applyBorder="1" applyAlignment="1">
      <alignment horizontal="center" vertical="center"/>
      <protection/>
    </xf>
    <xf numFmtId="0" fontId="29" fillId="0" borderId="23" xfId="49" applyFont="1" applyBorder="1" applyAlignment="1">
      <alignment horizontal="center"/>
      <protection/>
    </xf>
    <xf numFmtId="0" fontId="25" fillId="0" borderId="10" xfId="48" applyNumberFormat="1" applyFont="1" applyBorder="1" applyAlignment="1">
      <alignment horizontal="center" vertical="center"/>
      <protection/>
    </xf>
    <xf numFmtId="0" fontId="25" fillId="0" borderId="10" xfId="48" applyNumberFormat="1" applyFont="1" applyFill="1" applyBorder="1" applyAlignment="1">
      <alignment horizontal="center" vertical="center"/>
      <protection/>
    </xf>
    <xf numFmtId="0" fontId="25" fillId="0" borderId="11" xfId="48" applyNumberFormat="1" applyFont="1" applyBorder="1" applyAlignment="1">
      <alignment horizontal="center" vertical="center"/>
      <protection/>
    </xf>
    <xf numFmtId="45" fontId="34" fillId="2" borderId="15" xfId="47" applyNumberFormat="1" applyFont="1" applyFill="1" applyBorder="1" applyAlignment="1">
      <alignment horizontal="center" vertical="center"/>
      <protection/>
    </xf>
    <xf numFmtId="0" fontId="0" fillId="2" borderId="13" xfId="47" applyFont="1" applyFill="1" applyBorder="1" applyAlignment="1">
      <alignment horizontal="center" vertical="center" wrapText="1"/>
      <protection/>
    </xf>
    <xf numFmtId="21" fontId="48" fillId="2" borderId="15" xfId="47" applyNumberFormat="1" applyFont="1" applyFill="1" applyBorder="1" applyAlignment="1">
      <alignment horizontal="center" vertical="center"/>
      <protection/>
    </xf>
    <xf numFmtId="21" fontId="51" fillId="2" borderId="15" xfId="47" applyNumberFormat="1" applyFont="1" applyFill="1" applyBorder="1" applyAlignment="1">
      <alignment horizontal="center" vertical="center"/>
      <protection/>
    </xf>
    <xf numFmtId="49" fontId="51" fillId="2" borderId="15" xfId="47" applyNumberFormat="1" applyFont="1" applyFill="1" applyBorder="1" applyAlignment="1">
      <alignment horizontal="center" vertical="center"/>
      <protection/>
    </xf>
    <xf numFmtId="21" fontId="48" fillId="2" borderId="10" xfId="47" applyNumberFormat="1" applyFont="1" applyFill="1" applyBorder="1" applyAlignment="1">
      <alignment horizontal="center" vertical="center"/>
      <protection/>
    </xf>
    <xf numFmtId="49" fontId="51" fillId="2" borderId="24" xfId="47" applyNumberFormat="1" applyFont="1" applyFill="1" applyBorder="1" applyAlignment="1">
      <alignment horizontal="center" vertical="center"/>
      <protection/>
    </xf>
    <xf numFmtId="49" fontId="51" fillId="2" borderId="10" xfId="47" applyNumberFormat="1" applyFont="1" applyFill="1" applyBorder="1" applyAlignment="1">
      <alignment horizontal="center" vertical="center"/>
      <protection/>
    </xf>
    <xf numFmtId="49" fontId="1" fillId="0" borderId="10" xfId="48" applyNumberFormat="1" applyFont="1" applyBorder="1" applyAlignment="1">
      <alignment horizontal="left" vertical="center"/>
      <protection/>
    </xf>
    <xf numFmtId="21" fontId="48" fillId="2" borderId="24" xfId="47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/>
    </xf>
    <xf numFmtId="21" fontId="35" fillId="2" borderId="10" xfId="47" applyNumberFormat="1" applyFont="1" applyFill="1" applyBorder="1" applyAlignment="1">
      <alignment horizontal="center" vertical="center"/>
      <protection/>
    </xf>
    <xf numFmtId="3" fontId="39" fillId="2" borderId="10" xfId="47" applyNumberFormat="1" applyFont="1" applyFill="1" applyBorder="1" applyAlignment="1">
      <alignment horizontal="center" vertical="center"/>
      <protection/>
    </xf>
    <xf numFmtId="3" fontId="44" fillId="2" borderId="10" xfId="47" applyNumberFormat="1" applyFont="1" applyFill="1" applyBorder="1" applyAlignment="1">
      <alignment horizontal="center" vertical="center"/>
      <protection/>
    </xf>
    <xf numFmtId="0" fontId="30" fillId="0" borderId="25" xfId="0" applyFont="1" applyBorder="1" applyAlignment="1">
      <alignment/>
    </xf>
    <xf numFmtId="0" fontId="0" fillId="0" borderId="0" xfId="47">
      <alignment/>
      <protection/>
    </xf>
    <xf numFmtId="0" fontId="0" fillId="0" borderId="12" xfId="47" applyFont="1" applyBorder="1" applyAlignment="1">
      <alignment horizontal="center"/>
      <protection/>
    </xf>
    <xf numFmtId="0" fontId="0" fillId="0" borderId="13" xfId="47" applyFont="1" applyBorder="1" applyAlignment="1">
      <alignment horizontal="center"/>
      <protection/>
    </xf>
    <xf numFmtId="0" fontId="1" fillId="0" borderId="26" xfId="47" applyFont="1" applyBorder="1" applyAlignment="1">
      <alignment vertical="center"/>
      <protection/>
    </xf>
    <xf numFmtId="0" fontId="25" fillId="0" borderId="26" xfId="47" applyFont="1" applyBorder="1" applyAlignment="1">
      <alignment horizontal="center" vertical="center"/>
      <protection/>
    </xf>
    <xf numFmtId="172" fontId="1" fillId="0" borderId="27" xfId="47" applyNumberFormat="1" applyFont="1" applyBorder="1" applyAlignment="1">
      <alignment horizontal="center" vertical="center"/>
      <protection/>
    </xf>
    <xf numFmtId="0" fontId="1" fillId="0" borderId="15" xfId="47" applyFont="1" applyBorder="1" applyAlignment="1">
      <alignment vertical="center"/>
      <protection/>
    </xf>
    <xf numFmtId="0" fontId="25" fillId="0" borderId="15" xfId="47" applyFont="1" applyBorder="1" applyAlignment="1">
      <alignment horizontal="center" vertical="center"/>
      <protection/>
    </xf>
    <xf numFmtId="172" fontId="1" fillId="0" borderId="14" xfId="47" applyNumberFormat="1" applyFont="1" applyBorder="1" applyAlignment="1">
      <alignment horizontal="center" vertical="center"/>
      <protection/>
    </xf>
    <xf numFmtId="0" fontId="1" fillId="0" borderId="28" xfId="47" applyFont="1" applyBorder="1" applyAlignment="1">
      <alignment vertical="center"/>
      <protection/>
    </xf>
    <xf numFmtId="0" fontId="25" fillId="0" borderId="28" xfId="47" applyFont="1" applyBorder="1" applyAlignment="1">
      <alignment horizontal="center" vertical="center"/>
      <protection/>
    </xf>
    <xf numFmtId="172" fontId="1" fillId="0" borderId="29" xfId="47" applyNumberFormat="1" applyFont="1" applyBorder="1" applyAlignment="1">
      <alignment horizontal="center" vertical="center"/>
      <protection/>
    </xf>
    <xf numFmtId="21" fontId="1" fillId="0" borderId="27" xfId="47" applyNumberFormat="1" applyFont="1" applyBorder="1" applyAlignment="1">
      <alignment horizontal="center" vertical="center"/>
      <protection/>
    </xf>
    <xf numFmtId="21" fontId="1" fillId="0" borderId="14" xfId="47" applyNumberFormat="1" applyFont="1" applyBorder="1" applyAlignment="1">
      <alignment horizontal="center" vertical="center"/>
      <protection/>
    </xf>
    <xf numFmtId="21" fontId="1" fillId="0" borderId="29" xfId="47" applyNumberFormat="1" applyFont="1" applyBorder="1" applyAlignment="1">
      <alignment horizontal="center" vertical="center"/>
      <protection/>
    </xf>
    <xf numFmtId="0" fontId="1" fillId="0" borderId="26" xfId="47" applyFont="1" applyBorder="1" applyAlignment="1">
      <alignment vertical="center"/>
      <protection/>
    </xf>
    <xf numFmtId="0" fontId="25" fillId="0" borderId="30" xfId="47" applyFont="1" applyBorder="1" applyAlignment="1">
      <alignment horizontal="center" vertical="center"/>
      <protection/>
    </xf>
    <xf numFmtId="172" fontId="1" fillId="0" borderId="15" xfId="47" applyNumberFormat="1" applyFont="1" applyBorder="1" applyAlignment="1">
      <alignment horizontal="center" vertical="center"/>
      <protection/>
    </xf>
    <xf numFmtId="0" fontId="1" fillId="0" borderId="15" xfId="47" applyFont="1" applyBorder="1" applyAlignment="1">
      <alignment vertical="center"/>
      <protection/>
    </xf>
    <xf numFmtId="0" fontId="0" fillId="0" borderId="0" xfId="47" applyFont="1">
      <alignment/>
      <protection/>
    </xf>
    <xf numFmtId="0" fontId="1" fillId="0" borderId="28" xfId="47" applyFont="1" applyBorder="1" applyAlignment="1">
      <alignment vertical="center"/>
      <protection/>
    </xf>
    <xf numFmtId="172" fontId="0" fillId="0" borderId="0" xfId="47" applyNumberFormat="1">
      <alignment/>
      <protection/>
    </xf>
    <xf numFmtId="0" fontId="1" fillId="0" borderId="10" xfId="47" applyFont="1" applyBorder="1" applyAlignment="1">
      <alignment horizontal="left" vertical="center"/>
      <protection/>
    </xf>
    <xf numFmtId="0" fontId="26" fillId="2" borderId="0" xfId="47" applyFont="1" applyFill="1" applyAlignment="1">
      <alignment horizontal="center"/>
      <protection/>
    </xf>
    <xf numFmtId="0" fontId="28" fillId="2" borderId="19" xfId="47" applyFont="1" applyFill="1" applyBorder="1" applyAlignment="1">
      <alignment horizontal="center" vertical="center"/>
      <protection/>
    </xf>
    <xf numFmtId="0" fontId="22" fillId="0" borderId="31" xfId="47" applyFont="1" applyBorder="1" applyAlignment="1">
      <alignment horizontal="center" vertical="center" textRotation="90" wrapText="1"/>
      <protection/>
    </xf>
    <xf numFmtId="0" fontId="22" fillId="0" borderId="32" xfId="47" applyFont="1" applyBorder="1" applyAlignment="1">
      <alignment horizontal="center" vertical="center" textRotation="90" wrapText="1"/>
      <protection/>
    </xf>
    <xf numFmtId="0" fontId="22" fillId="0" borderId="33" xfId="47" applyFont="1" applyBorder="1" applyAlignment="1">
      <alignment horizontal="center" vertical="center" textRotation="90" wrapText="1"/>
      <protection/>
    </xf>
    <xf numFmtId="172" fontId="23" fillId="0" borderId="31" xfId="47" applyNumberFormat="1" applyFont="1" applyBorder="1" applyAlignment="1">
      <alignment horizontal="center" vertical="center"/>
      <protection/>
    </xf>
    <xf numFmtId="172" fontId="23" fillId="0" borderId="32" xfId="47" applyNumberFormat="1" applyFont="1" applyBorder="1" applyAlignment="1">
      <alignment horizontal="center" vertical="center"/>
      <protection/>
    </xf>
    <xf numFmtId="172" fontId="23" fillId="0" borderId="33" xfId="47" applyNumberFormat="1" applyFont="1" applyBorder="1" applyAlignment="1">
      <alignment horizontal="center" vertical="center"/>
      <protection/>
    </xf>
    <xf numFmtId="0" fontId="24" fillId="0" borderId="31" xfId="47" applyFont="1" applyBorder="1" applyAlignment="1">
      <alignment horizontal="center" vertical="center"/>
      <protection/>
    </xf>
    <xf numFmtId="0" fontId="24" fillId="0" borderId="32" xfId="47" applyFont="1" applyBorder="1" applyAlignment="1">
      <alignment horizontal="center" vertical="center"/>
      <protection/>
    </xf>
    <xf numFmtId="0" fontId="24" fillId="0" borderId="33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37" fillId="2" borderId="15" xfId="47" applyNumberFormat="1" applyFont="1" applyFill="1" applyBorder="1" applyAlignment="1">
      <alignment horizontal="center" vertical="center"/>
      <protection/>
    </xf>
    <xf numFmtId="0" fontId="39" fillId="2" borderId="15" xfId="47" applyNumberFormat="1" applyFont="1" applyFill="1" applyBorder="1" applyAlignment="1">
      <alignment horizontal="center" vertical="center"/>
      <protection/>
    </xf>
    <xf numFmtId="0" fontId="42" fillId="2" borderId="15" xfId="47" applyNumberFormat="1" applyFont="1" applyFill="1" applyBorder="1" applyAlignment="1">
      <alignment horizontal="center" vertical="center"/>
      <protection/>
    </xf>
    <xf numFmtId="0" fontId="44" fillId="2" borderId="15" xfId="47" applyNumberFormat="1" applyFont="1" applyFill="1" applyBorder="1" applyAlignment="1">
      <alignment horizontal="center" vertical="center"/>
      <protection/>
    </xf>
    <xf numFmtId="0" fontId="46" fillId="2" borderId="15" xfId="47" applyNumberFormat="1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center"/>
    </xf>
    <xf numFmtId="0" fontId="0" fillId="0" borderId="0" xfId="49" applyBorder="1">
      <alignment/>
      <protection/>
    </xf>
    <xf numFmtId="0" fontId="0" fillId="0" borderId="10" xfId="0" applyNumberFormat="1" applyBorder="1" applyAlignment="1">
      <alignment horizontal="center" vertical="center"/>
    </xf>
    <xf numFmtId="0" fontId="30" fillId="0" borderId="11" xfId="0" applyFont="1" applyBorder="1" applyAlignment="1">
      <alignment/>
    </xf>
    <xf numFmtId="21" fontId="48" fillId="2" borderId="11" xfId="47" applyNumberFormat="1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ezenční ISM" xfId="47"/>
    <cellStyle name="normální_Prezenční ISM_Listina - Prezenčka Start Cíl Pořadí 2011" xfId="48"/>
    <cellStyle name="normální_Výsledkovka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3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O50" sqref="O50"/>
    </sheetView>
  </sheetViews>
  <sheetFormatPr defaultColWidth="9.140625" defaultRowHeight="12.75"/>
  <cols>
    <col min="1" max="1" width="7.28125" style="10" customWidth="1"/>
    <col min="2" max="2" width="14.00390625" style="10" bestFit="1" customWidth="1"/>
    <col min="3" max="3" width="20.140625" style="10" bestFit="1" customWidth="1"/>
    <col min="4" max="4" width="35.28125" style="10" customWidth="1"/>
    <col min="5" max="5" width="7.140625" style="10" customWidth="1"/>
    <col min="6" max="6" width="11.00390625" style="10" customWidth="1"/>
    <col min="7" max="7" width="10.28125" style="10" customWidth="1"/>
    <col min="8" max="8" width="9.140625" style="10" customWidth="1"/>
    <col min="9" max="9" width="8.00390625" style="10" customWidth="1"/>
    <col min="10" max="10" width="9.00390625" style="10" customWidth="1"/>
    <col min="11" max="11" width="12.00390625" style="10" customWidth="1"/>
    <col min="12" max="12" width="8.8515625" style="10" customWidth="1"/>
    <col min="13" max="13" width="12.28125" style="10" customWidth="1"/>
    <col min="14" max="14" width="9.7109375" style="10" customWidth="1"/>
    <col min="15" max="15" width="10.421875" style="10" customWidth="1"/>
    <col min="16" max="16" width="9.28125" style="20" customWidth="1"/>
    <col min="17" max="17" width="8.140625" style="20" customWidth="1"/>
    <col min="18" max="18" width="11.140625" style="10" customWidth="1"/>
    <col min="19" max="19" width="12.7109375" style="10" customWidth="1"/>
    <col min="20" max="20" width="8.8515625" style="10" customWidth="1"/>
    <col min="21" max="21" width="7.57421875" style="10" customWidth="1"/>
    <col min="22" max="16384" width="9.140625" style="10" customWidth="1"/>
  </cols>
  <sheetData>
    <row r="1" spans="1:21" s="7" customFormat="1" ht="22.5">
      <c r="A1" s="83" t="s">
        <v>679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s="7" customFormat="1" ht="19.5" customHeight="1">
      <c r="A2" s="84" t="s">
        <v>233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7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8"/>
      <c r="S3" s="8"/>
      <c r="T3" s="8"/>
      <c r="U3" s="8"/>
    </row>
    <row r="4" spans="1:21" ht="66.75" customHeight="1" thickBot="1">
      <c r="A4" s="11" t="s">
        <v>231</v>
      </c>
      <c r="B4" s="12" t="s">
        <v>253</v>
      </c>
      <c r="C4" s="12" t="s">
        <v>254</v>
      </c>
      <c r="D4" s="12" t="s">
        <v>101</v>
      </c>
      <c r="E4" s="11" t="s">
        <v>0</v>
      </c>
      <c r="F4" s="12" t="s">
        <v>234</v>
      </c>
      <c r="G4" s="12" t="s">
        <v>33</v>
      </c>
      <c r="H4" s="12" t="s">
        <v>235</v>
      </c>
      <c r="I4" s="12" t="s">
        <v>236</v>
      </c>
      <c r="J4" s="12" t="s">
        <v>237</v>
      </c>
      <c r="K4" s="12" t="s">
        <v>238</v>
      </c>
      <c r="L4" s="12" t="s">
        <v>239</v>
      </c>
      <c r="M4" s="12" t="s">
        <v>240</v>
      </c>
      <c r="N4" s="12" t="s">
        <v>241</v>
      </c>
      <c r="O4" s="12" t="s">
        <v>242</v>
      </c>
      <c r="P4" s="46" t="s">
        <v>681</v>
      </c>
      <c r="Q4" s="46" t="s">
        <v>682</v>
      </c>
      <c r="R4" s="12" t="s">
        <v>243</v>
      </c>
      <c r="S4" s="12" t="s">
        <v>683</v>
      </c>
      <c r="T4" s="11" t="s">
        <v>244</v>
      </c>
      <c r="U4" s="39" t="s">
        <v>251</v>
      </c>
    </row>
    <row r="5" spans="1:21" ht="23.25" customHeight="1" thickTop="1">
      <c r="A5" s="13" t="s">
        <v>2</v>
      </c>
      <c r="B5" s="1" t="s">
        <v>255</v>
      </c>
      <c r="C5" s="1" t="s">
        <v>256</v>
      </c>
      <c r="D5" s="4" t="s">
        <v>473</v>
      </c>
      <c r="E5" s="42" t="s">
        <v>712</v>
      </c>
      <c r="F5" s="25" t="s">
        <v>520</v>
      </c>
      <c r="G5" s="32" t="s">
        <v>40</v>
      </c>
      <c r="H5" s="97">
        <v>1</v>
      </c>
      <c r="I5" s="14">
        <f aca="true" t="shared" si="0" ref="I5:I36">F5/17.5</f>
        <v>0.003171296296296296</v>
      </c>
      <c r="J5" s="15">
        <v>0</v>
      </c>
      <c r="K5" s="15">
        <v>0</v>
      </c>
      <c r="L5" s="16">
        <v>0</v>
      </c>
      <c r="M5" s="16">
        <v>0</v>
      </c>
      <c r="N5" s="45">
        <v>0.011539351851851851</v>
      </c>
      <c r="O5" s="59"/>
      <c r="P5" s="54"/>
      <c r="Q5" s="47"/>
      <c r="R5" s="48">
        <f aca="true" t="shared" si="1" ref="R5:R36">F5-N5</f>
        <v>0.043958333333333335</v>
      </c>
      <c r="S5" s="49" t="s">
        <v>2</v>
      </c>
      <c r="T5" s="26">
        <v>32</v>
      </c>
      <c r="U5" s="27">
        <v>164</v>
      </c>
    </row>
    <row r="6" spans="1:21" ht="23.25" customHeight="1">
      <c r="A6" s="13" t="s">
        <v>3</v>
      </c>
      <c r="B6" s="1" t="s">
        <v>257</v>
      </c>
      <c r="C6" s="1" t="s">
        <v>258</v>
      </c>
      <c r="D6" s="4" t="s">
        <v>474</v>
      </c>
      <c r="E6" s="42" t="s">
        <v>713</v>
      </c>
      <c r="F6" s="25" t="s">
        <v>521</v>
      </c>
      <c r="G6" s="29" t="s">
        <v>53</v>
      </c>
      <c r="H6" s="98">
        <v>1</v>
      </c>
      <c r="I6" s="14">
        <f t="shared" si="0"/>
        <v>0.0032705026455026455</v>
      </c>
      <c r="J6" s="15">
        <f>F6-F5</f>
        <v>0.0017361111111111119</v>
      </c>
      <c r="K6" s="15">
        <f aca="true" t="shared" si="2" ref="K6:K37">F6-F5</f>
        <v>0.0017361111111111119</v>
      </c>
      <c r="L6" s="16">
        <f aca="true" t="shared" si="3" ref="L6:L37">(J6/I6)*1000</f>
        <v>530.8392315470174</v>
      </c>
      <c r="M6" s="16">
        <f aca="true" t="shared" si="4" ref="M6:M37">L6-L5</f>
        <v>530.8392315470174</v>
      </c>
      <c r="N6" s="45">
        <v>0.011724537037037035</v>
      </c>
      <c r="O6" s="55"/>
      <c r="P6" s="50"/>
      <c r="Q6" s="47"/>
      <c r="R6" s="48">
        <f t="shared" si="1"/>
        <v>0.04550925925925926</v>
      </c>
      <c r="S6" s="49" t="s">
        <v>4</v>
      </c>
      <c r="T6" s="26">
        <v>35</v>
      </c>
      <c r="U6" s="27">
        <v>163</v>
      </c>
    </row>
    <row r="7" spans="1:21" ht="23.25" customHeight="1">
      <c r="A7" s="13" t="s">
        <v>4</v>
      </c>
      <c r="B7" s="1" t="s">
        <v>259</v>
      </c>
      <c r="C7" s="1" t="s">
        <v>260</v>
      </c>
      <c r="D7" s="4" t="s">
        <v>475</v>
      </c>
      <c r="E7" s="42" t="s">
        <v>713</v>
      </c>
      <c r="F7" s="25" t="s">
        <v>522</v>
      </c>
      <c r="G7" s="29" t="s">
        <v>53</v>
      </c>
      <c r="H7" s="98">
        <v>2</v>
      </c>
      <c r="I7" s="14">
        <f t="shared" si="0"/>
        <v>0.0032943121693121695</v>
      </c>
      <c r="J7" s="15">
        <f>F7-F5</f>
        <v>0.0021527777777777812</v>
      </c>
      <c r="K7" s="15">
        <f t="shared" si="2"/>
        <v>0.00041666666666666935</v>
      </c>
      <c r="L7" s="16">
        <f t="shared" si="3"/>
        <v>653.4832362979331</v>
      </c>
      <c r="M7" s="16">
        <f t="shared" si="4"/>
        <v>122.64400475091566</v>
      </c>
      <c r="N7" s="45">
        <v>0.01289351851851852</v>
      </c>
      <c r="O7" s="55"/>
      <c r="P7" s="50"/>
      <c r="Q7" s="47"/>
      <c r="R7" s="48">
        <f t="shared" si="1"/>
        <v>0.044756944444444446</v>
      </c>
      <c r="S7" s="49" t="s">
        <v>3</v>
      </c>
      <c r="T7" s="26">
        <v>39</v>
      </c>
      <c r="U7" s="27">
        <v>162</v>
      </c>
    </row>
    <row r="8" spans="1:21" ht="23.25" customHeight="1">
      <c r="A8" s="13" t="s">
        <v>5</v>
      </c>
      <c r="B8" s="1" t="s">
        <v>261</v>
      </c>
      <c r="C8" s="1" t="s">
        <v>262</v>
      </c>
      <c r="D8" s="4" t="s">
        <v>252</v>
      </c>
      <c r="E8" s="42" t="s">
        <v>714</v>
      </c>
      <c r="F8" s="25" t="s">
        <v>523</v>
      </c>
      <c r="G8" s="29" t="s">
        <v>53</v>
      </c>
      <c r="H8" s="98">
        <v>3</v>
      </c>
      <c r="I8" s="14">
        <f t="shared" si="0"/>
        <v>0.0033511904761904764</v>
      </c>
      <c r="J8" s="15">
        <f>F8-F5</f>
        <v>0.00314814814814815</v>
      </c>
      <c r="K8" s="15">
        <f t="shared" si="2"/>
        <v>0.0009953703703703687</v>
      </c>
      <c r="L8" s="16">
        <f t="shared" si="3"/>
        <v>939.4118807973164</v>
      </c>
      <c r="M8" s="16">
        <f t="shared" si="4"/>
        <v>285.92864449938327</v>
      </c>
      <c r="N8" s="45">
        <v>0.013055555555555556</v>
      </c>
      <c r="O8" s="55"/>
      <c r="P8" s="50"/>
      <c r="Q8" s="47"/>
      <c r="R8" s="48">
        <f t="shared" si="1"/>
        <v>0.04559027777777778</v>
      </c>
      <c r="S8" s="49" t="s">
        <v>5</v>
      </c>
      <c r="T8" s="26">
        <v>89</v>
      </c>
      <c r="U8" s="27">
        <v>161</v>
      </c>
    </row>
    <row r="9" spans="1:21" ht="23.25" customHeight="1">
      <c r="A9" s="13" t="s">
        <v>6</v>
      </c>
      <c r="B9" s="1" t="s">
        <v>263</v>
      </c>
      <c r="C9" s="1" t="s">
        <v>264</v>
      </c>
      <c r="D9" s="4" t="s">
        <v>230</v>
      </c>
      <c r="E9" s="42" t="s">
        <v>715</v>
      </c>
      <c r="F9" s="25" t="s">
        <v>524</v>
      </c>
      <c r="G9" s="32" t="s">
        <v>40</v>
      </c>
      <c r="H9" s="97">
        <v>2</v>
      </c>
      <c r="I9" s="14">
        <f t="shared" si="0"/>
        <v>0.003369047619047619</v>
      </c>
      <c r="J9" s="15">
        <f>F9-F5</f>
        <v>0.00346064814814815</v>
      </c>
      <c r="K9" s="15">
        <f t="shared" si="2"/>
        <v>0.0003125000000000003</v>
      </c>
      <c r="L9" s="16">
        <f t="shared" si="3"/>
        <v>1027.1888496270128</v>
      </c>
      <c r="M9" s="16">
        <f t="shared" si="4"/>
        <v>87.77696882969644</v>
      </c>
      <c r="N9" s="45">
        <v>0.01224537037037037</v>
      </c>
      <c r="O9" s="55"/>
      <c r="P9" s="50"/>
      <c r="Q9" s="47"/>
      <c r="R9" s="48">
        <f t="shared" si="1"/>
        <v>0.04671296296296296</v>
      </c>
      <c r="S9" s="49" t="s">
        <v>8</v>
      </c>
      <c r="T9" s="26">
        <v>73</v>
      </c>
      <c r="U9" s="27">
        <v>160</v>
      </c>
    </row>
    <row r="10" spans="1:21" ht="23.25" customHeight="1">
      <c r="A10" s="13" t="s">
        <v>7</v>
      </c>
      <c r="B10" s="1" t="s">
        <v>265</v>
      </c>
      <c r="C10" s="1" t="s">
        <v>266</v>
      </c>
      <c r="D10" s="4" t="s">
        <v>96</v>
      </c>
      <c r="E10" s="42" t="s">
        <v>716</v>
      </c>
      <c r="F10" s="25" t="s">
        <v>525</v>
      </c>
      <c r="G10" s="29" t="s">
        <v>53</v>
      </c>
      <c r="H10" s="98">
        <v>4</v>
      </c>
      <c r="I10" s="14">
        <f t="shared" si="0"/>
        <v>0.0033796296296296296</v>
      </c>
      <c r="J10" s="15">
        <f>F10-F5</f>
        <v>0.0036458333333333343</v>
      </c>
      <c r="K10" s="15">
        <f t="shared" si="2"/>
        <v>0.00018518518518518406</v>
      </c>
      <c r="L10" s="16">
        <f t="shared" si="3"/>
        <v>1078.7671232876714</v>
      </c>
      <c r="M10" s="16">
        <f t="shared" si="4"/>
        <v>51.578273660658624</v>
      </c>
      <c r="N10" s="45">
        <v>0.012870370370370372</v>
      </c>
      <c r="O10" s="55"/>
      <c r="P10" s="50"/>
      <c r="Q10" s="47"/>
      <c r="R10" s="48">
        <f t="shared" si="1"/>
        <v>0.04627314814814815</v>
      </c>
      <c r="S10" s="49" t="s">
        <v>6</v>
      </c>
      <c r="T10" s="26">
        <v>153</v>
      </c>
      <c r="U10" s="27">
        <v>159</v>
      </c>
    </row>
    <row r="11" spans="1:21" ht="23.25" customHeight="1">
      <c r="A11" s="13" t="s">
        <v>8</v>
      </c>
      <c r="B11" s="1" t="s">
        <v>267</v>
      </c>
      <c r="C11" s="1" t="s">
        <v>268</v>
      </c>
      <c r="D11" s="4" t="s">
        <v>476</v>
      </c>
      <c r="E11" s="42" t="s">
        <v>717</v>
      </c>
      <c r="F11" s="25" t="s">
        <v>526</v>
      </c>
      <c r="G11" s="29" t="s">
        <v>53</v>
      </c>
      <c r="H11" s="98">
        <v>5</v>
      </c>
      <c r="I11" s="14">
        <f t="shared" si="0"/>
        <v>0.0033955026455026456</v>
      </c>
      <c r="J11" s="15">
        <f>F11-F5</f>
        <v>0.003923611111111114</v>
      </c>
      <c r="K11" s="15">
        <f t="shared" si="2"/>
        <v>0.00027777777777777957</v>
      </c>
      <c r="L11" s="16">
        <f t="shared" si="3"/>
        <v>1155.5317491234914</v>
      </c>
      <c r="M11" s="16">
        <f t="shared" si="4"/>
        <v>76.76462583581997</v>
      </c>
      <c r="N11" s="45">
        <v>0.012175925925925929</v>
      </c>
      <c r="O11" s="55"/>
      <c r="P11" s="50"/>
      <c r="Q11" s="47"/>
      <c r="R11" s="48">
        <f t="shared" si="1"/>
        <v>0.04724537037037037</v>
      </c>
      <c r="S11" s="49" t="s">
        <v>9</v>
      </c>
      <c r="T11" s="26">
        <v>139</v>
      </c>
      <c r="U11" s="27">
        <v>158</v>
      </c>
    </row>
    <row r="12" spans="1:21" ht="23.25" customHeight="1">
      <c r="A12" s="13" t="s">
        <v>9</v>
      </c>
      <c r="B12" s="1" t="s">
        <v>269</v>
      </c>
      <c r="C12" s="1" t="s">
        <v>270</v>
      </c>
      <c r="D12" s="4" t="s">
        <v>155</v>
      </c>
      <c r="E12" s="42" t="s">
        <v>718</v>
      </c>
      <c r="F12" s="25" t="s">
        <v>527</v>
      </c>
      <c r="G12" s="29" t="s">
        <v>53</v>
      </c>
      <c r="H12" s="98">
        <v>6</v>
      </c>
      <c r="I12" s="14">
        <f t="shared" si="0"/>
        <v>0.003438492063492063</v>
      </c>
      <c r="J12" s="15">
        <f>F12-F5</f>
        <v>0.004675925925925924</v>
      </c>
      <c r="K12" s="15">
        <f t="shared" si="2"/>
        <v>0.0007523148148148098</v>
      </c>
      <c r="L12" s="16">
        <f t="shared" si="3"/>
        <v>1359.876899403731</v>
      </c>
      <c r="M12" s="16">
        <f t="shared" si="4"/>
        <v>204.34515028023952</v>
      </c>
      <c r="N12" s="45">
        <v>0.012766203703703703</v>
      </c>
      <c r="O12" s="55"/>
      <c r="P12" s="50"/>
      <c r="Q12" s="47"/>
      <c r="R12" s="48">
        <f t="shared" si="1"/>
        <v>0.047407407407407405</v>
      </c>
      <c r="S12" s="49" t="s">
        <v>10</v>
      </c>
      <c r="T12" s="26">
        <v>6</v>
      </c>
      <c r="U12" s="27">
        <v>157</v>
      </c>
    </row>
    <row r="13" spans="1:21" ht="23.25" customHeight="1">
      <c r="A13" s="13" t="s">
        <v>10</v>
      </c>
      <c r="B13" s="1" t="s">
        <v>271</v>
      </c>
      <c r="C13" s="1" t="s">
        <v>272</v>
      </c>
      <c r="D13" s="4" t="s">
        <v>169</v>
      </c>
      <c r="E13" s="42" t="s">
        <v>719</v>
      </c>
      <c r="F13" s="25" t="s">
        <v>528</v>
      </c>
      <c r="G13" s="29" t="s">
        <v>53</v>
      </c>
      <c r="H13" s="98">
        <v>7</v>
      </c>
      <c r="I13" s="14">
        <f t="shared" si="0"/>
        <v>0.0034510582010582012</v>
      </c>
      <c r="J13" s="15">
        <f>F13-F5</f>
        <v>0.004895833333333335</v>
      </c>
      <c r="K13" s="15">
        <f t="shared" si="2"/>
        <v>0.00021990740740741171</v>
      </c>
      <c r="L13" s="16">
        <f t="shared" si="3"/>
        <v>1418.6469911843624</v>
      </c>
      <c r="M13" s="16">
        <f t="shared" si="4"/>
        <v>58.77009178063145</v>
      </c>
      <c r="N13" s="45">
        <v>0.014108796296296295</v>
      </c>
      <c r="O13" s="55"/>
      <c r="P13" s="50"/>
      <c r="Q13" s="47"/>
      <c r="R13" s="48">
        <f t="shared" si="1"/>
        <v>0.04628472222222223</v>
      </c>
      <c r="S13" s="49" t="s">
        <v>7</v>
      </c>
      <c r="T13" s="26">
        <v>164</v>
      </c>
      <c r="U13" s="27">
        <v>156</v>
      </c>
    </row>
    <row r="14" spans="1:21" ht="23.25" customHeight="1">
      <c r="A14" s="13" t="s">
        <v>11</v>
      </c>
      <c r="B14" s="1" t="s">
        <v>273</v>
      </c>
      <c r="C14" s="1" t="s">
        <v>274</v>
      </c>
      <c r="D14" s="4" t="s">
        <v>143</v>
      </c>
      <c r="E14" s="42" t="s">
        <v>720</v>
      </c>
      <c r="F14" s="25" t="s">
        <v>529</v>
      </c>
      <c r="G14" s="29" t="s">
        <v>53</v>
      </c>
      <c r="H14" s="98">
        <v>8</v>
      </c>
      <c r="I14" s="14">
        <f t="shared" si="0"/>
        <v>0.003459656084656085</v>
      </c>
      <c r="J14" s="15">
        <f>F14-F5</f>
        <v>0.005046296296296299</v>
      </c>
      <c r="K14" s="15">
        <f t="shared" si="2"/>
        <v>0.00015046296296296335</v>
      </c>
      <c r="L14" s="16">
        <f t="shared" si="3"/>
        <v>1458.6121200535276</v>
      </c>
      <c r="M14" s="16">
        <f t="shared" si="4"/>
        <v>39.965128869165255</v>
      </c>
      <c r="N14" s="45">
        <v>0.012824074074074073</v>
      </c>
      <c r="O14" s="55"/>
      <c r="P14" s="50"/>
      <c r="Q14" s="47"/>
      <c r="R14" s="48">
        <f t="shared" si="1"/>
        <v>0.04771990740740741</v>
      </c>
      <c r="S14" s="49" t="s">
        <v>12</v>
      </c>
      <c r="T14" s="26">
        <v>124</v>
      </c>
      <c r="U14" s="27">
        <v>155</v>
      </c>
    </row>
    <row r="15" spans="1:21" ht="23.25" customHeight="1">
      <c r="A15" s="13" t="s">
        <v>12</v>
      </c>
      <c r="B15" s="1" t="s">
        <v>275</v>
      </c>
      <c r="C15" s="1" t="s">
        <v>276</v>
      </c>
      <c r="D15" s="4" t="s">
        <v>477</v>
      </c>
      <c r="E15" s="42" t="s">
        <v>721</v>
      </c>
      <c r="F15" s="25" t="s">
        <v>530</v>
      </c>
      <c r="G15" s="29" t="s">
        <v>53</v>
      </c>
      <c r="H15" s="98">
        <v>9</v>
      </c>
      <c r="I15" s="14">
        <f t="shared" si="0"/>
        <v>0.0034669312169312173</v>
      </c>
      <c r="J15" s="15">
        <f>F15-F5</f>
        <v>0.005173611111111115</v>
      </c>
      <c r="K15" s="15">
        <f t="shared" si="2"/>
        <v>0.0001273148148148162</v>
      </c>
      <c r="L15" s="16">
        <f t="shared" si="3"/>
        <v>1492.2739412438011</v>
      </c>
      <c r="M15" s="16">
        <f t="shared" si="4"/>
        <v>33.661821190273486</v>
      </c>
      <c r="N15" s="45">
        <v>0.013217592592592593</v>
      </c>
      <c r="O15" s="55"/>
      <c r="P15" s="50"/>
      <c r="Q15" s="47"/>
      <c r="R15" s="48">
        <f t="shared" si="1"/>
        <v>0.047453703703703706</v>
      </c>
      <c r="S15" s="49" t="s">
        <v>11</v>
      </c>
      <c r="T15" s="26">
        <v>108</v>
      </c>
      <c r="U15" s="27">
        <v>154</v>
      </c>
    </row>
    <row r="16" spans="1:21" ht="23.25" customHeight="1">
      <c r="A16" s="13" t="s">
        <v>13</v>
      </c>
      <c r="B16" s="1" t="s">
        <v>277</v>
      </c>
      <c r="C16" s="1" t="s">
        <v>278</v>
      </c>
      <c r="D16" s="4" t="s">
        <v>478</v>
      </c>
      <c r="E16" s="42" t="s">
        <v>722</v>
      </c>
      <c r="F16" s="25" t="s">
        <v>531</v>
      </c>
      <c r="G16" s="32" t="s">
        <v>40</v>
      </c>
      <c r="H16" s="97">
        <v>3</v>
      </c>
      <c r="I16" s="14">
        <f t="shared" si="0"/>
        <v>0.0034927248677248677</v>
      </c>
      <c r="J16" s="15">
        <f>F16-F5</f>
        <v>0.005624999999999998</v>
      </c>
      <c r="K16" s="15">
        <f t="shared" si="2"/>
        <v>0.0004513888888888831</v>
      </c>
      <c r="L16" s="16">
        <f t="shared" si="3"/>
        <v>1610.4904374171554</v>
      </c>
      <c r="M16" s="16">
        <f t="shared" si="4"/>
        <v>118.21649617335424</v>
      </c>
      <c r="N16" s="45">
        <v>0.013356481481481483</v>
      </c>
      <c r="O16" s="55"/>
      <c r="P16" s="50"/>
      <c r="Q16" s="47"/>
      <c r="R16" s="48">
        <f t="shared" si="1"/>
        <v>0.0477662037037037</v>
      </c>
      <c r="S16" s="49" t="s">
        <v>13</v>
      </c>
      <c r="T16" s="26">
        <v>59</v>
      </c>
      <c r="U16" s="27">
        <v>153</v>
      </c>
    </row>
    <row r="17" spans="1:21" ht="23.25" customHeight="1">
      <c r="A17" s="13" t="s">
        <v>14</v>
      </c>
      <c r="B17" s="1" t="s">
        <v>269</v>
      </c>
      <c r="C17" s="1" t="s">
        <v>316</v>
      </c>
      <c r="D17" s="4" t="s">
        <v>488</v>
      </c>
      <c r="E17" s="42" t="s">
        <v>723</v>
      </c>
      <c r="F17" s="25" t="s">
        <v>756</v>
      </c>
      <c r="G17" s="29" t="s">
        <v>53</v>
      </c>
      <c r="H17" s="98">
        <v>10</v>
      </c>
      <c r="I17" s="14">
        <f t="shared" si="0"/>
        <v>0.0035066137566137565</v>
      </c>
      <c r="J17" s="15">
        <f>F17-F5</f>
        <v>0.005868055555555557</v>
      </c>
      <c r="K17" s="15">
        <f t="shared" si="2"/>
        <v>0.00024305555555555886</v>
      </c>
      <c r="L17" s="16">
        <f t="shared" si="3"/>
        <v>1673.4251225952476</v>
      </c>
      <c r="M17" s="16">
        <f t="shared" si="4"/>
        <v>62.934685178092195</v>
      </c>
      <c r="N17" s="45">
        <v>0.012847222222222223</v>
      </c>
      <c r="O17" s="55"/>
      <c r="P17" s="50"/>
      <c r="Q17" s="47"/>
      <c r="R17" s="48">
        <f t="shared" si="1"/>
        <v>0.048518518518518516</v>
      </c>
      <c r="S17" s="49" t="s">
        <v>14</v>
      </c>
      <c r="T17" s="26">
        <v>186</v>
      </c>
      <c r="U17" s="27">
        <v>152</v>
      </c>
    </row>
    <row r="18" spans="1:21" ht="23.25" customHeight="1">
      <c r="A18" s="13" t="s">
        <v>15</v>
      </c>
      <c r="B18" s="1" t="s">
        <v>261</v>
      </c>
      <c r="C18" s="1" t="s">
        <v>288</v>
      </c>
      <c r="D18" s="4" t="s">
        <v>476</v>
      </c>
      <c r="E18" s="42" t="s">
        <v>724</v>
      </c>
      <c r="F18" s="25" t="s">
        <v>532</v>
      </c>
      <c r="G18" s="29" t="s">
        <v>53</v>
      </c>
      <c r="H18" s="98">
        <v>11</v>
      </c>
      <c r="I18" s="14">
        <f t="shared" si="0"/>
        <v>0.0035145502645502645</v>
      </c>
      <c r="J18" s="15">
        <f>F18-F5</f>
        <v>0.006006944444444447</v>
      </c>
      <c r="K18" s="15">
        <f t="shared" si="2"/>
        <v>0.00013888888888888978</v>
      </c>
      <c r="L18" s="16">
        <f t="shared" si="3"/>
        <v>1709.1644712081302</v>
      </c>
      <c r="M18" s="16">
        <f t="shared" si="4"/>
        <v>35.73934861288262</v>
      </c>
      <c r="N18" s="45">
        <v>0.013356481481481483</v>
      </c>
      <c r="O18" s="55"/>
      <c r="P18" s="50"/>
      <c r="Q18" s="47"/>
      <c r="R18" s="48">
        <f t="shared" si="1"/>
        <v>0.04814814814814815</v>
      </c>
      <c r="S18" s="49" t="s">
        <v>18</v>
      </c>
      <c r="T18" s="26">
        <v>179</v>
      </c>
      <c r="U18" s="27">
        <v>151</v>
      </c>
    </row>
    <row r="19" spans="1:21" ht="23.25" customHeight="1">
      <c r="A19" s="13" t="s">
        <v>16</v>
      </c>
      <c r="B19" s="1" t="s">
        <v>265</v>
      </c>
      <c r="C19" s="1" t="s">
        <v>281</v>
      </c>
      <c r="D19" s="4"/>
      <c r="E19" s="42" t="s">
        <v>725</v>
      </c>
      <c r="F19" s="25" t="s">
        <v>533</v>
      </c>
      <c r="G19" s="34" t="s">
        <v>114</v>
      </c>
      <c r="H19" s="99">
        <v>1</v>
      </c>
      <c r="I19" s="14">
        <f t="shared" si="0"/>
        <v>0.0035469576719576717</v>
      </c>
      <c r="J19" s="15">
        <f>F19-F5</f>
        <v>0.0065740740740740725</v>
      </c>
      <c r="K19" s="15">
        <f t="shared" si="2"/>
        <v>0.0005671296296296258</v>
      </c>
      <c r="L19" s="16">
        <f t="shared" si="3"/>
        <v>1853.4402386723846</v>
      </c>
      <c r="M19" s="16">
        <f t="shared" si="4"/>
        <v>144.2757674642544</v>
      </c>
      <c r="N19" s="45">
        <v>0.013032407407407407</v>
      </c>
      <c r="O19" s="55"/>
      <c r="P19" s="50"/>
      <c r="Q19" s="47"/>
      <c r="R19" s="48">
        <f t="shared" si="1"/>
        <v>0.04903935185185185</v>
      </c>
      <c r="S19" s="49" t="s">
        <v>27</v>
      </c>
      <c r="T19" s="26">
        <v>84</v>
      </c>
      <c r="U19" s="27">
        <v>150</v>
      </c>
    </row>
    <row r="20" spans="1:21" ht="23.25" customHeight="1">
      <c r="A20" s="13" t="s">
        <v>17</v>
      </c>
      <c r="B20" s="1" t="s">
        <v>282</v>
      </c>
      <c r="C20" s="1" t="s">
        <v>283</v>
      </c>
      <c r="D20" s="4" t="s">
        <v>157</v>
      </c>
      <c r="E20" s="42" t="s">
        <v>720</v>
      </c>
      <c r="F20" s="25" t="s">
        <v>534</v>
      </c>
      <c r="G20" s="29" t="s">
        <v>53</v>
      </c>
      <c r="H20" s="98">
        <v>12</v>
      </c>
      <c r="I20" s="14">
        <f t="shared" si="0"/>
        <v>0.003562169312169312</v>
      </c>
      <c r="J20" s="15">
        <f>F20-F5</f>
        <v>0.0068402777777777785</v>
      </c>
      <c r="K20" s="15">
        <f t="shared" si="2"/>
        <v>0.000266203703703706</v>
      </c>
      <c r="L20" s="16">
        <f t="shared" si="3"/>
        <v>1920.256219829187</v>
      </c>
      <c r="M20" s="16">
        <f t="shared" si="4"/>
        <v>66.81598115680254</v>
      </c>
      <c r="N20" s="45">
        <v>0.011782407407407406</v>
      </c>
      <c r="O20" s="55"/>
      <c r="P20" s="50"/>
      <c r="Q20" s="47"/>
      <c r="R20" s="48">
        <f t="shared" si="1"/>
        <v>0.050555555555555555</v>
      </c>
      <c r="S20" s="49" t="s">
        <v>16</v>
      </c>
      <c r="T20" s="26">
        <v>15</v>
      </c>
      <c r="U20" s="27">
        <v>149</v>
      </c>
    </row>
    <row r="21" spans="1:21" ht="23.25" customHeight="1">
      <c r="A21" s="13" t="s">
        <v>18</v>
      </c>
      <c r="B21" s="1" t="s">
        <v>284</v>
      </c>
      <c r="C21" s="1" t="s">
        <v>285</v>
      </c>
      <c r="D21" s="4" t="s">
        <v>479</v>
      </c>
      <c r="E21" s="42" t="s">
        <v>726</v>
      </c>
      <c r="F21" s="25" t="s">
        <v>535</v>
      </c>
      <c r="G21" s="32" t="s">
        <v>40</v>
      </c>
      <c r="H21" s="97">
        <v>4</v>
      </c>
      <c r="I21" s="14">
        <f t="shared" si="0"/>
        <v>0.003583994708994709</v>
      </c>
      <c r="J21" s="15">
        <f>F21-F5</f>
        <v>0.00722222222222222</v>
      </c>
      <c r="K21" s="15">
        <f t="shared" si="2"/>
        <v>0.0003819444444444417</v>
      </c>
      <c r="L21" s="16">
        <f t="shared" si="3"/>
        <v>2015.131943162945</v>
      </c>
      <c r="M21" s="16">
        <f t="shared" si="4"/>
        <v>94.87572333375783</v>
      </c>
      <c r="N21" s="45">
        <v>0.013877314814814815</v>
      </c>
      <c r="O21" s="55"/>
      <c r="P21" s="50"/>
      <c r="Q21" s="47"/>
      <c r="R21" s="48">
        <f t="shared" si="1"/>
        <v>0.04884259259259259</v>
      </c>
      <c r="S21" s="49" t="s">
        <v>17</v>
      </c>
      <c r="T21" s="26">
        <v>172</v>
      </c>
      <c r="U21" s="27">
        <v>148</v>
      </c>
    </row>
    <row r="22" spans="1:21" ht="23.25" customHeight="1">
      <c r="A22" s="13" t="s">
        <v>19</v>
      </c>
      <c r="B22" s="1" t="s">
        <v>257</v>
      </c>
      <c r="C22" s="1" t="s">
        <v>344</v>
      </c>
      <c r="D22" s="4" t="s">
        <v>476</v>
      </c>
      <c r="E22" s="42" t="s">
        <v>727</v>
      </c>
      <c r="F22" s="25" t="s">
        <v>536</v>
      </c>
      <c r="G22" s="32" t="s">
        <v>40</v>
      </c>
      <c r="H22" s="97">
        <v>5</v>
      </c>
      <c r="I22" s="14">
        <f t="shared" si="0"/>
        <v>0.0036025132275132273</v>
      </c>
      <c r="J22" s="15">
        <f>F22-F5</f>
        <v>0.007546296296296294</v>
      </c>
      <c r="K22" s="15">
        <f t="shared" si="2"/>
        <v>0.00032407407407407385</v>
      </c>
      <c r="L22" s="16">
        <f t="shared" si="3"/>
        <v>2094.7310446117126</v>
      </c>
      <c r="M22" s="16">
        <f t="shared" si="4"/>
        <v>79.59910144876767</v>
      </c>
      <c r="N22" s="45">
        <v>0.012939814814814814</v>
      </c>
      <c r="O22" s="55"/>
      <c r="P22" s="50"/>
      <c r="Q22" s="47"/>
      <c r="R22" s="48">
        <f t="shared" si="1"/>
        <v>0.050104166666666665</v>
      </c>
      <c r="S22" s="49" t="s">
        <v>22</v>
      </c>
      <c r="T22" s="26">
        <v>178</v>
      </c>
      <c r="U22" s="27">
        <v>147</v>
      </c>
    </row>
    <row r="23" spans="1:21" ht="23.25" customHeight="1">
      <c r="A23" s="13" t="s">
        <v>20</v>
      </c>
      <c r="B23" s="1" t="s">
        <v>427</v>
      </c>
      <c r="C23" s="1" t="s">
        <v>428</v>
      </c>
      <c r="D23" s="4" t="s">
        <v>514</v>
      </c>
      <c r="E23" s="42" t="s">
        <v>715</v>
      </c>
      <c r="F23" s="25" t="s">
        <v>537</v>
      </c>
      <c r="G23" s="32" t="s">
        <v>40</v>
      </c>
      <c r="H23" s="97">
        <v>6</v>
      </c>
      <c r="I23" s="14">
        <f t="shared" si="0"/>
        <v>0.003611772486772487</v>
      </c>
      <c r="J23" s="15">
        <f>F23-F5</f>
        <v>0.007708333333333338</v>
      </c>
      <c r="K23" s="15">
        <f t="shared" si="2"/>
        <v>0.00016203703703704386</v>
      </c>
      <c r="L23" s="16">
        <f t="shared" si="3"/>
        <v>2134.2245010071424</v>
      </c>
      <c r="M23" s="16">
        <f t="shared" si="4"/>
        <v>39.4934563954298</v>
      </c>
      <c r="N23" s="45">
        <v>0.014513888888888889</v>
      </c>
      <c r="O23" s="55"/>
      <c r="P23" s="50"/>
      <c r="Q23" s="47"/>
      <c r="R23" s="48">
        <f t="shared" si="1"/>
        <v>0.048692129629629634</v>
      </c>
      <c r="S23" s="49" t="s">
        <v>15</v>
      </c>
      <c r="T23" s="26">
        <v>176</v>
      </c>
      <c r="U23" s="27">
        <v>146</v>
      </c>
    </row>
    <row r="24" spans="1:21" ht="23.25" customHeight="1">
      <c r="A24" s="13" t="s">
        <v>21</v>
      </c>
      <c r="B24" s="1" t="s">
        <v>257</v>
      </c>
      <c r="C24" s="1" t="s">
        <v>290</v>
      </c>
      <c r="D24" s="4" t="s">
        <v>157</v>
      </c>
      <c r="E24" s="42" t="s">
        <v>713</v>
      </c>
      <c r="F24" s="25" t="s">
        <v>538</v>
      </c>
      <c r="G24" s="29" t="s">
        <v>53</v>
      </c>
      <c r="H24" s="98">
        <v>13</v>
      </c>
      <c r="I24" s="14">
        <f t="shared" si="0"/>
        <v>0.0036481481481481486</v>
      </c>
      <c r="J24" s="15">
        <f>F24-F5</f>
        <v>0.008344907407407419</v>
      </c>
      <c r="K24" s="15">
        <f t="shared" si="2"/>
        <v>0.0006365740740740811</v>
      </c>
      <c r="L24" s="16">
        <f t="shared" si="3"/>
        <v>2287.436548223353</v>
      </c>
      <c r="M24" s="16">
        <f t="shared" si="4"/>
        <v>153.21204721621052</v>
      </c>
      <c r="N24" s="45">
        <v>0.014398148148148148</v>
      </c>
      <c r="O24" s="55"/>
      <c r="P24" s="50"/>
      <c r="Q24" s="47"/>
      <c r="R24" s="48">
        <f t="shared" si="1"/>
        <v>0.04944444444444446</v>
      </c>
      <c r="S24" s="49" t="s">
        <v>20</v>
      </c>
      <c r="T24" s="26">
        <v>24</v>
      </c>
      <c r="U24" s="27">
        <v>145</v>
      </c>
    </row>
    <row r="25" spans="1:21" ht="23.25" customHeight="1">
      <c r="A25" s="13" t="s">
        <v>22</v>
      </c>
      <c r="B25" s="1" t="s">
        <v>291</v>
      </c>
      <c r="C25" s="1" t="s">
        <v>292</v>
      </c>
      <c r="D25" s="4" t="s">
        <v>152</v>
      </c>
      <c r="E25" s="42" t="s">
        <v>728</v>
      </c>
      <c r="F25" s="25" t="s">
        <v>539</v>
      </c>
      <c r="G25" s="29" t="s">
        <v>53</v>
      </c>
      <c r="H25" s="98">
        <v>14</v>
      </c>
      <c r="I25" s="14">
        <f t="shared" si="0"/>
        <v>0.0036501322751322754</v>
      </c>
      <c r="J25" s="15">
        <f>F25-F5</f>
        <v>0.008379629629629633</v>
      </c>
      <c r="K25" s="15">
        <f t="shared" si="2"/>
        <v>3.472222222221377E-05</v>
      </c>
      <c r="L25" s="16">
        <f t="shared" si="3"/>
        <v>2295.705743794166</v>
      </c>
      <c r="M25" s="16">
        <f t="shared" si="4"/>
        <v>8.269195570813281</v>
      </c>
      <c r="N25" s="45">
        <v>0.013703703703703704</v>
      </c>
      <c r="O25" s="55"/>
      <c r="P25" s="50"/>
      <c r="Q25" s="47"/>
      <c r="R25" s="48">
        <f t="shared" si="1"/>
        <v>0.05017361111111111</v>
      </c>
      <c r="S25" s="49" t="s">
        <v>24</v>
      </c>
      <c r="T25" s="26">
        <v>42</v>
      </c>
      <c r="U25" s="27">
        <v>144</v>
      </c>
    </row>
    <row r="26" spans="1:21" ht="23.25" customHeight="1">
      <c r="A26" s="13" t="s">
        <v>23</v>
      </c>
      <c r="B26" s="1" t="s">
        <v>421</v>
      </c>
      <c r="C26" s="1" t="s">
        <v>469</v>
      </c>
      <c r="D26" s="4" t="s">
        <v>97</v>
      </c>
      <c r="E26" s="42" t="s">
        <v>729</v>
      </c>
      <c r="F26" s="25" t="s">
        <v>678</v>
      </c>
      <c r="G26" s="32" t="s">
        <v>40</v>
      </c>
      <c r="H26" s="97">
        <v>7</v>
      </c>
      <c r="I26" s="14">
        <f t="shared" si="0"/>
        <v>0.003669312169312169</v>
      </c>
      <c r="J26" s="15">
        <f>F26-F5</f>
        <v>0.008715277777777773</v>
      </c>
      <c r="K26" s="15">
        <f t="shared" si="2"/>
        <v>0.0003356481481481405</v>
      </c>
      <c r="L26" s="16">
        <f t="shared" si="3"/>
        <v>2375.1802451333806</v>
      </c>
      <c r="M26" s="16">
        <f t="shared" si="4"/>
        <v>79.47450133921438</v>
      </c>
      <c r="N26" s="45">
        <v>0.014826388888888889</v>
      </c>
      <c r="O26" s="55"/>
      <c r="P26" s="50"/>
      <c r="Q26" s="47"/>
      <c r="R26" s="48">
        <f t="shared" si="1"/>
        <v>0.04938657407407407</v>
      </c>
      <c r="S26" s="49" t="s">
        <v>19</v>
      </c>
      <c r="T26" s="26">
        <v>3</v>
      </c>
      <c r="U26" s="27">
        <v>143</v>
      </c>
    </row>
    <row r="27" spans="1:21" ht="23.25" customHeight="1">
      <c r="A27" s="13" t="s">
        <v>24</v>
      </c>
      <c r="B27" s="1" t="s">
        <v>293</v>
      </c>
      <c r="C27" s="1" t="s">
        <v>294</v>
      </c>
      <c r="D27" s="4" t="s">
        <v>482</v>
      </c>
      <c r="E27" s="42" t="s">
        <v>730</v>
      </c>
      <c r="F27" s="25" t="s">
        <v>540</v>
      </c>
      <c r="G27" s="29" t="s">
        <v>53</v>
      </c>
      <c r="H27" s="98">
        <v>15</v>
      </c>
      <c r="I27" s="14">
        <f t="shared" si="0"/>
        <v>0.003696428571428571</v>
      </c>
      <c r="J27" s="15">
        <f>F27-F5</f>
        <v>0.00918981481481481</v>
      </c>
      <c r="K27" s="15">
        <f t="shared" si="2"/>
        <v>0.0004745370370370372</v>
      </c>
      <c r="L27" s="16">
        <f t="shared" si="3"/>
        <v>2486.13347647164</v>
      </c>
      <c r="M27" s="16">
        <f t="shared" si="4"/>
        <v>110.95323133825923</v>
      </c>
      <c r="N27" s="45">
        <v>0.014282407407407409</v>
      </c>
      <c r="O27" s="55"/>
      <c r="P27" s="50"/>
      <c r="Q27" s="47"/>
      <c r="R27" s="48">
        <f t="shared" si="1"/>
        <v>0.050405092592592585</v>
      </c>
      <c r="S27" s="49" t="s">
        <v>26</v>
      </c>
      <c r="T27" s="26">
        <v>128</v>
      </c>
      <c r="U27" s="27">
        <v>142</v>
      </c>
    </row>
    <row r="28" spans="1:21" ht="23.25" customHeight="1">
      <c r="A28" s="13" t="s">
        <v>26</v>
      </c>
      <c r="B28" s="1" t="s">
        <v>295</v>
      </c>
      <c r="C28" s="1" t="s">
        <v>295</v>
      </c>
      <c r="D28" s="4" t="s">
        <v>146</v>
      </c>
      <c r="E28" s="42" t="s">
        <v>715</v>
      </c>
      <c r="F28" s="25" t="s">
        <v>541</v>
      </c>
      <c r="G28" s="32" t="s">
        <v>40</v>
      </c>
      <c r="H28" s="97">
        <v>8</v>
      </c>
      <c r="I28" s="14">
        <f t="shared" si="0"/>
        <v>0.0037037037037037034</v>
      </c>
      <c r="J28" s="15">
        <f>F28-F5</f>
        <v>0.009317129629629627</v>
      </c>
      <c r="K28" s="15">
        <f t="shared" si="2"/>
        <v>0.0001273148148148162</v>
      </c>
      <c r="L28" s="16">
        <f t="shared" si="3"/>
        <v>2515.6249999999995</v>
      </c>
      <c r="M28" s="16">
        <f t="shared" si="4"/>
        <v>29.49152352835972</v>
      </c>
      <c r="N28" s="45">
        <v>0.012916666666666667</v>
      </c>
      <c r="O28" s="55"/>
      <c r="P28" s="50"/>
      <c r="Q28" s="47"/>
      <c r="R28" s="48">
        <f t="shared" si="1"/>
        <v>0.051898148148148145</v>
      </c>
      <c r="S28" s="49" t="s">
        <v>35</v>
      </c>
      <c r="T28" s="26">
        <v>77</v>
      </c>
      <c r="U28" s="27">
        <v>141</v>
      </c>
    </row>
    <row r="29" spans="1:21" ht="23.25" customHeight="1">
      <c r="A29" s="13" t="s">
        <v>25</v>
      </c>
      <c r="B29" s="1" t="s">
        <v>267</v>
      </c>
      <c r="C29" s="1" t="s">
        <v>324</v>
      </c>
      <c r="D29" s="4" t="s">
        <v>492</v>
      </c>
      <c r="E29" s="42" t="s">
        <v>717</v>
      </c>
      <c r="F29" s="25" t="s">
        <v>542</v>
      </c>
      <c r="G29" s="29" t="s">
        <v>53</v>
      </c>
      <c r="H29" s="98">
        <v>16</v>
      </c>
      <c r="I29" s="14">
        <f t="shared" si="0"/>
        <v>0.003722222222222222</v>
      </c>
      <c r="J29" s="15">
        <f>F29-F5</f>
        <v>0.0096412037037037</v>
      </c>
      <c r="K29" s="15">
        <f t="shared" si="2"/>
        <v>0.00032407407407407385</v>
      </c>
      <c r="L29" s="16">
        <f t="shared" si="3"/>
        <v>2590.174129353233</v>
      </c>
      <c r="M29" s="16">
        <f t="shared" si="4"/>
        <v>74.54912935323364</v>
      </c>
      <c r="N29" s="45">
        <v>0.014907407407407406</v>
      </c>
      <c r="O29" s="55"/>
      <c r="P29" s="50"/>
      <c r="Q29" s="47"/>
      <c r="R29" s="48">
        <f t="shared" si="1"/>
        <v>0.05023148148148148</v>
      </c>
      <c r="S29" s="49" t="s">
        <v>25</v>
      </c>
      <c r="T29" s="26">
        <v>181</v>
      </c>
      <c r="U29" s="27">
        <v>140</v>
      </c>
    </row>
    <row r="30" spans="1:21" ht="23.25" customHeight="1">
      <c r="A30" s="13" t="s">
        <v>27</v>
      </c>
      <c r="B30" s="1" t="s">
        <v>261</v>
      </c>
      <c r="C30" s="1" t="s">
        <v>262</v>
      </c>
      <c r="D30" s="4" t="s">
        <v>252</v>
      </c>
      <c r="E30" s="42" t="s">
        <v>731</v>
      </c>
      <c r="F30" s="25" t="s">
        <v>543</v>
      </c>
      <c r="G30" s="34" t="s">
        <v>114</v>
      </c>
      <c r="H30" s="99">
        <v>2</v>
      </c>
      <c r="I30" s="14">
        <f t="shared" si="0"/>
        <v>0.003748677248677249</v>
      </c>
      <c r="J30" s="15">
        <f>F30-F5</f>
        <v>0.010104166666666671</v>
      </c>
      <c r="K30" s="15">
        <f t="shared" si="2"/>
        <v>0.00046296296296297057</v>
      </c>
      <c r="L30" s="16">
        <f t="shared" si="3"/>
        <v>2695.395201129147</v>
      </c>
      <c r="M30" s="16">
        <f t="shared" si="4"/>
        <v>105.22107177591397</v>
      </c>
      <c r="N30" s="45">
        <v>0.015659722222222224</v>
      </c>
      <c r="O30" s="55"/>
      <c r="P30" s="50"/>
      <c r="Q30" s="47"/>
      <c r="R30" s="48">
        <f t="shared" si="1"/>
        <v>0.04994212962962963</v>
      </c>
      <c r="S30" s="49" t="s">
        <v>21</v>
      </c>
      <c r="T30" s="26">
        <v>88</v>
      </c>
      <c r="U30" s="27">
        <v>139</v>
      </c>
    </row>
    <row r="31" spans="1:21" ht="23.25" customHeight="1">
      <c r="A31" s="13" t="s">
        <v>28</v>
      </c>
      <c r="B31" s="1" t="s">
        <v>269</v>
      </c>
      <c r="C31" s="1" t="s">
        <v>297</v>
      </c>
      <c r="D31" s="4" t="s">
        <v>142</v>
      </c>
      <c r="E31" s="42" t="s">
        <v>717</v>
      </c>
      <c r="F31" s="25" t="s">
        <v>544</v>
      </c>
      <c r="G31" s="29" t="s">
        <v>53</v>
      </c>
      <c r="H31" s="98">
        <v>17</v>
      </c>
      <c r="I31" s="14">
        <f t="shared" si="0"/>
        <v>0.0037619047619047623</v>
      </c>
      <c r="J31" s="15">
        <f>F31-F5</f>
        <v>0.010335648148148156</v>
      </c>
      <c r="K31" s="15">
        <f t="shared" si="2"/>
        <v>0.00023148148148148529</v>
      </c>
      <c r="L31" s="16">
        <f t="shared" si="3"/>
        <v>2747.45077355837</v>
      </c>
      <c r="M31" s="16">
        <f t="shared" si="4"/>
        <v>52.05557242922305</v>
      </c>
      <c r="N31" s="45">
        <v>0.014606481481481482</v>
      </c>
      <c r="O31" s="55"/>
      <c r="P31" s="50"/>
      <c r="Q31" s="47"/>
      <c r="R31" s="48">
        <f t="shared" si="1"/>
        <v>0.05122685185185186</v>
      </c>
      <c r="S31" s="49" t="s">
        <v>32</v>
      </c>
      <c r="T31" s="26">
        <v>67</v>
      </c>
      <c r="U31" s="27">
        <v>138</v>
      </c>
    </row>
    <row r="32" spans="1:21" ht="23.25" customHeight="1">
      <c r="A32" s="13" t="s">
        <v>29</v>
      </c>
      <c r="B32" s="1" t="s">
        <v>271</v>
      </c>
      <c r="C32" s="1" t="s">
        <v>298</v>
      </c>
      <c r="D32" s="4" t="s">
        <v>144</v>
      </c>
      <c r="E32" s="42" t="s">
        <v>720</v>
      </c>
      <c r="F32" s="25" t="s">
        <v>545</v>
      </c>
      <c r="G32" s="29" t="s">
        <v>53</v>
      </c>
      <c r="H32" s="98">
        <v>18</v>
      </c>
      <c r="I32" s="14">
        <f t="shared" si="0"/>
        <v>0.0037645502645502647</v>
      </c>
      <c r="J32" s="15">
        <f>F32-F5</f>
        <v>0.01038194444444445</v>
      </c>
      <c r="K32" s="15">
        <f t="shared" si="2"/>
        <v>4.629629629629428E-05</v>
      </c>
      <c r="L32" s="16">
        <f t="shared" si="3"/>
        <v>2757.8179901616318</v>
      </c>
      <c r="M32" s="16">
        <f t="shared" si="4"/>
        <v>10.367216603261568</v>
      </c>
      <c r="N32" s="45">
        <v>0.014375</v>
      </c>
      <c r="O32" s="55"/>
      <c r="P32" s="50"/>
      <c r="Q32" s="47"/>
      <c r="R32" s="48">
        <f t="shared" si="1"/>
        <v>0.051504629629629636</v>
      </c>
      <c r="S32" s="49" t="s">
        <v>34</v>
      </c>
      <c r="T32" s="26">
        <v>54</v>
      </c>
      <c r="U32" s="27">
        <v>137</v>
      </c>
    </row>
    <row r="33" spans="1:21" ht="23.25" customHeight="1">
      <c r="A33" s="13" t="s">
        <v>30</v>
      </c>
      <c r="B33" s="1" t="s">
        <v>299</v>
      </c>
      <c r="C33" s="1" t="s">
        <v>300</v>
      </c>
      <c r="D33" s="4" t="s">
        <v>157</v>
      </c>
      <c r="E33" s="42" t="s">
        <v>722</v>
      </c>
      <c r="F33" s="25" t="s">
        <v>546</v>
      </c>
      <c r="G33" s="32" t="s">
        <v>40</v>
      </c>
      <c r="H33" s="97">
        <v>9</v>
      </c>
      <c r="I33" s="14">
        <f t="shared" si="0"/>
        <v>0.003775793650793651</v>
      </c>
      <c r="J33" s="15">
        <f>F33-F5</f>
        <v>0.010578703703703708</v>
      </c>
      <c r="K33" s="15">
        <f t="shared" si="2"/>
        <v>0.00019675925925925764</v>
      </c>
      <c r="L33" s="16">
        <f t="shared" si="3"/>
        <v>2801.7165878437563</v>
      </c>
      <c r="M33" s="16">
        <f t="shared" si="4"/>
        <v>43.898597682124546</v>
      </c>
      <c r="N33" s="45">
        <v>0.015439814814814816</v>
      </c>
      <c r="O33" s="55"/>
      <c r="P33" s="50"/>
      <c r="Q33" s="47"/>
      <c r="R33" s="48">
        <f t="shared" si="1"/>
        <v>0.05063657407407408</v>
      </c>
      <c r="S33" s="49" t="s">
        <v>28</v>
      </c>
      <c r="T33" s="26">
        <v>68</v>
      </c>
      <c r="U33" s="27">
        <v>136</v>
      </c>
    </row>
    <row r="34" spans="1:21" ht="23.25" customHeight="1">
      <c r="A34" s="13" t="s">
        <v>31</v>
      </c>
      <c r="B34" s="1" t="s">
        <v>301</v>
      </c>
      <c r="C34" s="1" t="s">
        <v>272</v>
      </c>
      <c r="D34" s="4" t="s">
        <v>96</v>
      </c>
      <c r="E34" s="42" t="s">
        <v>726</v>
      </c>
      <c r="F34" s="25" t="s">
        <v>547</v>
      </c>
      <c r="G34" s="32" t="s">
        <v>40</v>
      </c>
      <c r="H34" s="97">
        <v>10</v>
      </c>
      <c r="I34" s="14">
        <f t="shared" si="0"/>
        <v>0.0037916666666666663</v>
      </c>
      <c r="J34" s="15">
        <f>F34-F5</f>
        <v>0.010856481481481474</v>
      </c>
      <c r="K34" s="15">
        <f t="shared" si="2"/>
        <v>0.0002777777777777657</v>
      </c>
      <c r="L34" s="16">
        <f t="shared" si="3"/>
        <v>2863.2478632478615</v>
      </c>
      <c r="M34" s="16">
        <f t="shared" si="4"/>
        <v>61.531275404105145</v>
      </c>
      <c r="N34" s="45">
        <v>0.015659722222222224</v>
      </c>
      <c r="O34" s="55"/>
      <c r="P34" s="50"/>
      <c r="Q34" s="47"/>
      <c r="R34" s="48">
        <f t="shared" si="1"/>
        <v>0.05069444444444443</v>
      </c>
      <c r="S34" s="49" t="s">
        <v>29</v>
      </c>
      <c r="T34" s="26">
        <v>163</v>
      </c>
      <c r="U34" s="27">
        <v>135</v>
      </c>
    </row>
    <row r="35" spans="1:21" ht="23.25" customHeight="1">
      <c r="A35" s="13" t="s">
        <v>32</v>
      </c>
      <c r="B35" s="1" t="s">
        <v>257</v>
      </c>
      <c r="C35" s="1" t="s">
        <v>302</v>
      </c>
      <c r="D35" s="4" t="s">
        <v>483</v>
      </c>
      <c r="E35" s="42" t="s">
        <v>719</v>
      </c>
      <c r="F35" s="25" t="s">
        <v>548</v>
      </c>
      <c r="G35" s="29" t="s">
        <v>53</v>
      </c>
      <c r="H35" s="98">
        <v>19</v>
      </c>
      <c r="I35" s="14">
        <f t="shared" si="0"/>
        <v>0.003797619047619048</v>
      </c>
      <c r="J35" s="15">
        <f>F35-F5</f>
        <v>0.010960648148148157</v>
      </c>
      <c r="K35" s="15">
        <f t="shared" si="2"/>
        <v>0.00010416666666668295</v>
      </c>
      <c r="L35" s="16">
        <f t="shared" si="3"/>
        <v>2886.1894810170693</v>
      </c>
      <c r="M35" s="16">
        <f t="shared" si="4"/>
        <v>22.941617769207824</v>
      </c>
      <c r="N35" s="45">
        <v>0.013310185185185187</v>
      </c>
      <c r="O35" s="55"/>
      <c r="P35" s="50"/>
      <c r="Q35" s="47"/>
      <c r="R35" s="48">
        <f t="shared" si="1"/>
        <v>0.05314814814814815</v>
      </c>
      <c r="S35" s="49" t="s">
        <v>45</v>
      </c>
      <c r="T35" s="26">
        <v>133</v>
      </c>
      <c r="U35" s="27">
        <v>134</v>
      </c>
    </row>
    <row r="36" spans="1:21" ht="23.25" customHeight="1">
      <c r="A36" s="13" t="s">
        <v>34</v>
      </c>
      <c r="B36" s="1" t="s">
        <v>271</v>
      </c>
      <c r="C36" s="1" t="s">
        <v>303</v>
      </c>
      <c r="D36" s="4" t="s">
        <v>96</v>
      </c>
      <c r="E36" s="42" t="s">
        <v>713</v>
      </c>
      <c r="F36" s="25" t="s">
        <v>549</v>
      </c>
      <c r="G36" s="29" t="s">
        <v>53</v>
      </c>
      <c r="H36" s="98">
        <v>20</v>
      </c>
      <c r="I36" s="14">
        <f t="shared" si="0"/>
        <v>0.003812830687830688</v>
      </c>
      <c r="J36" s="15">
        <f>F36-F5</f>
        <v>0.011226851851851856</v>
      </c>
      <c r="K36" s="15">
        <f t="shared" si="2"/>
        <v>0.00026620370370369906</v>
      </c>
      <c r="L36" s="16">
        <f t="shared" si="3"/>
        <v>2944.4926279271476</v>
      </c>
      <c r="M36" s="16">
        <f t="shared" si="4"/>
        <v>58.30314691007834</v>
      </c>
      <c r="N36" s="45">
        <v>0.014293981481481482</v>
      </c>
      <c r="O36" s="55"/>
      <c r="P36" s="50"/>
      <c r="Q36" s="47"/>
      <c r="R36" s="48">
        <f t="shared" si="1"/>
        <v>0.05243055555555556</v>
      </c>
      <c r="S36" s="49" t="s">
        <v>41</v>
      </c>
      <c r="T36" s="26">
        <v>47</v>
      </c>
      <c r="U36" s="27">
        <v>133</v>
      </c>
    </row>
    <row r="37" spans="1:21" ht="23.25" customHeight="1">
      <c r="A37" s="13" t="s">
        <v>35</v>
      </c>
      <c r="B37" s="1" t="s">
        <v>304</v>
      </c>
      <c r="C37" s="1" t="s">
        <v>305</v>
      </c>
      <c r="D37" s="4" t="s">
        <v>96</v>
      </c>
      <c r="E37" s="42" t="s">
        <v>732</v>
      </c>
      <c r="F37" s="25" t="s">
        <v>550</v>
      </c>
      <c r="G37" s="32" t="s">
        <v>40</v>
      </c>
      <c r="H37" s="97">
        <v>11</v>
      </c>
      <c r="I37" s="14">
        <f aca="true" t="shared" si="5" ref="I37:I68">F37/17.5</f>
        <v>0.0038253968253968255</v>
      </c>
      <c r="J37" s="15">
        <f>F37-F5</f>
        <v>0.01144675925925926</v>
      </c>
      <c r="K37" s="15">
        <f t="shared" si="2"/>
        <v>0.00021990740740740478</v>
      </c>
      <c r="L37" s="16">
        <f t="shared" si="3"/>
        <v>2992.3063623789767</v>
      </c>
      <c r="M37" s="16">
        <f t="shared" si="4"/>
        <v>47.81373445182908</v>
      </c>
      <c r="N37" s="45">
        <v>0.014178240740740741</v>
      </c>
      <c r="O37" s="55"/>
      <c r="P37" s="50"/>
      <c r="Q37" s="47"/>
      <c r="R37" s="48">
        <f aca="true" t="shared" si="6" ref="R37:R68">F37-N37</f>
        <v>0.052766203703703704</v>
      </c>
      <c r="S37" s="49" t="s">
        <v>42</v>
      </c>
      <c r="T37" s="26">
        <v>48</v>
      </c>
      <c r="U37" s="27">
        <v>132</v>
      </c>
    </row>
    <row r="38" spans="1:21" ht="23.25" customHeight="1">
      <c r="A38" s="13" t="s">
        <v>36</v>
      </c>
      <c r="B38" s="1" t="s">
        <v>306</v>
      </c>
      <c r="C38" s="1" t="s">
        <v>307</v>
      </c>
      <c r="D38" s="4" t="s">
        <v>484</v>
      </c>
      <c r="E38" s="42" t="s">
        <v>718</v>
      </c>
      <c r="F38" s="25" t="s">
        <v>551</v>
      </c>
      <c r="G38" s="29" t="s">
        <v>53</v>
      </c>
      <c r="H38" s="98">
        <v>21</v>
      </c>
      <c r="I38" s="14">
        <f t="shared" si="5"/>
        <v>0.0038379629629629636</v>
      </c>
      <c r="J38" s="15">
        <f>F38-F5</f>
        <v>0.01166666666666668</v>
      </c>
      <c r="K38" s="15">
        <f aca="true" t="shared" si="7" ref="K38:K69">F38-F37</f>
        <v>0.00021990740740741865</v>
      </c>
      <c r="L38" s="16">
        <f aca="true" t="shared" si="8" ref="L38:L69">(J38/I38)*1000</f>
        <v>3039.806996381185</v>
      </c>
      <c r="M38" s="16">
        <f aca="true" t="shared" si="9" ref="M38:M69">L38-L37</f>
        <v>47.500634002208244</v>
      </c>
      <c r="N38" s="45">
        <v>0.014108796296296295</v>
      </c>
      <c r="O38" s="55"/>
      <c r="P38" s="50"/>
      <c r="Q38" s="47"/>
      <c r="R38" s="48">
        <f t="shared" si="6"/>
        <v>0.05305555555555557</v>
      </c>
      <c r="S38" s="49" t="s">
        <v>43</v>
      </c>
      <c r="T38" s="26">
        <v>132</v>
      </c>
      <c r="U38" s="27">
        <v>131</v>
      </c>
    </row>
    <row r="39" spans="1:21" ht="23.25" customHeight="1">
      <c r="A39" s="13" t="s">
        <v>37</v>
      </c>
      <c r="B39" s="1" t="s">
        <v>308</v>
      </c>
      <c r="C39" s="1" t="s">
        <v>309</v>
      </c>
      <c r="D39" s="4" t="s">
        <v>485</v>
      </c>
      <c r="E39" s="42" t="s">
        <v>733</v>
      </c>
      <c r="F39" s="25" t="s">
        <v>552</v>
      </c>
      <c r="G39" s="29" t="s">
        <v>53</v>
      </c>
      <c r="H39" s="98">
        <v>22</v>
      </c>
      <c r="I39" s="14">
        <f t="shared" si="5"/>
        <v>0.0038412698412698416</v>
      </c>
      <c r="J39" s="15">
        <f>F39-F5</f>
        <v>0.01172453703703704</v>
      </c>
      <c r="K39" s="15">
        <f t="shared" si="7"/>
        <v>5.787037037036091E-05</v>
      </c>
      <c r="L39" s="16">
        <f t="shared" si="8"/>
        <v>3052.2555096418737</v>
      </c>
      <c r="M39" s="16">
        <f t="shared" si="9"/>
        <v>12.448513260688742</v>
      </c>
      <c r="N39" s="45">
        <v>0.01709490740740741</v>
      </c>
      <c r="O39" s="55"/>
      <c r="P39" s="50"/>
      <c r="Q39" s="47"/>
      <c r="R39" s="48">
        <f t="shared" si="6"/>
        <v>0.05012731481481482</v>
      </c>
      <c r="S39" s="49" t="s">
        <v>23</v>
      </c>
      <c r="T39" s="26">
        <v>103</v>
      </c>
      <c r="U39" s="27">
        <v>130</v>
      </c>
    </row>
    <row r="40" spans="1:21" ht="23.25" customHeight="1">
      <c r="A40" s="13" t="s">
        <v>38</v>
      </c>
      <c r="B40" s="1" t="s">
        <v>279</v>
      </c>
      <c r="C40" s="1" t="s">
        <v>310</v>
      </c>
      <c r="D40" s="4" t="s">
        <v>211</v>
      </c>
      <c r="E40" s="42" t="s">
        <v>714</v>
      </c>
      <c r="F40" s="25" t="s">
        <v>553</v>
      </c>
      <c r="G40" s="29" t="s">
        <v>53</v>
      </c>
      <c r="H40" s="98">
        <v>23</v>
      </c>
      <c r="I40" s="14">
        <f t="shared" si="5"/>
        <v>0.0038630952380952384</v>
      </c>
      <c r="J40" s="15">
        <f>F40-F5</f>
        <v>0.012106481481481489</v>
      </c>
      <c r="K40" s="15">
        <f t="shared" si="7"/>
        <v>0.00038194444444444864</v>
      </c>
      <c r="L40" s="16">
        <f t="shared" si="8"/>
        <v>3133.8811847286443</v>
      </c>
      <c r="M40" s="16">
        <f t="shared" si="9"/>
        <v>81.62567508677057</v>
      </c>
      <c r="N40" s="45">
        <v>0.013784722222222224</v>
      </c>
      <c r="O40" s="55"/>
      <c r="P40" s="50"/>
      <c r="Q40" s="47"/>
      <c r="R40" s="48">
        <f t="shared" si="6"/>
        <v>0.05381944444444445</v>
      </c>
      <c r="S40" s="49" t="s">
        <v>50</v>
      </c>
      <c r="T40" s="26">
        <v>76</v>
      </c>
      <c r="U40" s="27">
        <v>129</v>
      </c>
    </row>
    <row r="41" spans="1:21" ht="23.25" customHeight="1">
      <c r="A41" s="13" t="s">
        <v>41</v>
      </c>
      <c r="B41" s="1" t="s">
        <v>259</v>
      </c>
      <c r="C41" s="1" t="s">
        <v>296</v>
      </c>
      <c r="D41" s="4" t="s">
        <v>228</v>
      </c>
      <c r="E41" s="42" t="s">
        <v>712</v>
      </c>
      <c r="F41" s="25" t="s">
        <v>554</v>
      </c>
      <c r="G41" s="32" t="s">
        <v>40</v>
      </c>
      <c r="H41" s="97">
        <v>12</v>
      </c>
      <c r="I41" s="14">
        <f t="shared" si="5"/>
        <v>0.0038789682539682535</v>
      </c>
      <c r="J41" s="15">
        <f>F41-F5</f>
        <v>0.012384259259259255</v>
      </c>
      <c r="K41" s="15">
        <f t="shared" si="7"/>
        <v>0.0002777777777777657</v>
      </c>
      <c r="L41" s="16">
        <f t="shared" si="8"/>
        <v>3192.6683716965035</v>
      </c>
      <c r="M41" s="16">
        <f t="shared" si="9"/>
        <v>58.78718696785927</v>
      </c>
      <c r="N41" s="45">
        <v>0.015474537037037038</v>
      </c>
      <c r="O41" s="55"/>
      <c r="P41" s="50"/>
      <c r="Q41" s="47"/>
      <c r="R41" s="48">
        <f t="shared" si="6"/>
        <v>0.0524074074074074</v>
      </c>
      <c r="S41" s="49" t="s">
        <v>38</v>
      </c>
      <c r="T41" s="26">
        <v>182</v>
      </c>
      <c r="U41" s="27">
        <v>128</v>
      </c>
    </row>
    <row r="42" spans="1:21" ht="23.25" customHeight="1">
      <c r="A42" s="13" t="s">
        <v>42</v>
      </c>
      <c r="B42" s="1" t="s">
        <v>312</v>
      </c>
      <c r="C42" s="1" t="s">
        <v>313</v>
      </c>
      <c r="D42" s="4" t="s">
        <v>97</v>
      </c>
      <c r="E42" s="42" t="s">
        <v>734</v>
      </c>
      <c r="F42" s="25" t="s">
        <v>555</v>
      </c>
      <c r="G42" s="29" t="s">
        <v>53</v>
      </c>
      <c r="H42" s="98">
        <v>24</v>
      </c>
      <c r="I42" s="14">
        <f t="shared" si="5"/>
        <v>0.0038994708994708996</v>
      </c>
      <c r="J42" s="15">
        <f>F42-F5</f>
        <v>0.012743055555555556</v>
      </c>
      <c r="K42" s="15">
        <f t="shared" si="7"/>
        <v>0.0003587962962963015</v>
      </c>
      <c r="L42" s="16">
        <f t="shared" si="8"/>
        <v>3267.8934871099054</v>
      </c>
      <c r="M42" s="16">
        <f t="shared" si="9"/>
        <v>75.22511541340191</v>
      </c>
      <c r="N42" s="45">
        <v>0.014259259259259261</v>
      </c>
      <c r="O42" s="105"/>
      <c r="P42" s="106"/>
      <c r="Q42" s="54"/>
      <c r="R42" s="48">
        <f t="shared" si="6"/>
        <v>0.05398148148148148</v>
      </c>
      <c r="S42" s="49" t="s">
        <v>51</v>
      </c>
      <c r="T42" s="26">
        <v>137</v>
      </c>
      <c r="U42" s="27">
        <v>127</v>
      </c>
    </row>
    <row r="43" spans="1:21" ht="23.25" customHeight="1">
      <c r="A43" s="13" t="s">
        <v>43</v>
      </c>
      <c r="B43" s="1" t="s">
        <v>269</v>
      </c>
      <c r="C43" s="1" t="s">
        <v>314</v>
      </c>
      <c r="D43" s="4" t="s">
        <v>487</v>
      </c>
      <c r="E43" s="42" t="s">
        <v>719</v>
      </c>
      <c r="F43" s="25" t="s">
        <v>556</v>
      </c>
      <c r="G43" s="29" t="s">
        <v>53</v>
      </c>
      <c r="H43" s="98">
        <v>25</v>
      </c>
      <c r="I43" s="14">
        <f t="shared" si="5"/>
        <v>0.003914682539682539</v>
      </c>
      <c r="J43" s="15">
        <f>F43-F5</f>
        <v>0.013009259259259255</v>
      </c>
      <c r="K43" s="15">
        <f t="shared" si="7"/>
        <v>0.00026620370370369906</v>
      </c>
      <c r="L43" s="16">
        <f t="shared" si="8"/>
        <v>3323.196485892887</v>
      </c>
      <c r="M43" s="16">
        <f t="shared" si="9"/>
        <v>55.302998782981376</v>
      </c>
      <c r="N43" s="45">
        <v>0.017372685185185185</v>
      </c>
      <c r="O43" s="55"/>
      <c r="P43" s="50"/>
      <c r="Q43" s="50"/>
      <c r="R43" s="48">
        <f t="shared" si="6"/>
        <v>0.051134259259259254</v>
      </c>
      <c r="S43" s="49" t="s">
        <v>31</v>
      </c>
      <c r="T43" s="26">
        <v>101</v>
      </c>
      <c r="U43" s="27">
        <v>126</v>
      </c>
    </row>
    <row r="44" spans="1:21" ht="23.25" customHeight="1">
      <c r="A44" s="13" t="s">
        <v>44</v>
      </c>
      <c r="B44" s="1" t="s">
        <v>265</v>
      </c>
      <c r="C44" s="1" t="s">
        <v>315</v>
      </c>
      <c r="D44" s="4" t="s">
        <v>250</v>
      </c>
      <c r="E44" s="42" t="s">
        <v>712</v>
      </c>
      <c r="F44" s="25" t="s">
        <v>557</v>
      </c>
      <c r="G44" s="32" t="s">
        <v>40</v>
      </c>
      <c r="H44" s="97">
        <v>13</v>
      </c>
      <c r="I44" s="14">
        <f t="shared" si="5"/>
        <v>0.003918650793650794</v>
      </c>
      <c r="J44" s="15">
        <f>F44-F5</f>
        <v>0.01307870370370371</v>
      </c>
      <c r="K44" s="15">
        <f t="shared" si="7"/>
        <v>6.94444444444553E-05</v>
      </c>
      <c r="L44" s="16">
        <f t="shared" si="8"/>
        <v>3337.5527426160356</v>
      </c>
      <c r="M44" s="16">
        <f t="shared" si="9"/>
        <v>14.356256723148817</v>
      </c>
      <c r="N44" s="45">
        <v>0.016296296296296295</v>
      </c>
      <c r="O44" s="55"/>
      <c r="P44" s="50"/>
      <c r="Q44" s="50"/>
      <c r="R44" s="48">
        <f t="shared" si="6"/>
        <v>0.0522800925925926</v>
      </c>
      <c r="S44" s="49" t="s">
        <v>36</v>
      </c>
      <c r="T44" s="26">
        <v>161</v>
      </c>
      <c r="U44" s="27">
        <v>125</v>
      </c>
    </row>
    <row r="45" spans="1:21" ht="23.25" customHeight="1">
      <c r="A45" s="13" t="s">
        <v>45</v>
      </c>
      <c r="B45" s="1" t="s">
        <v>434</v>
      </c>
      <c r="C45" s="1" t="s">
        <v>282</v>
      </c>
      <c r="D45" s="4" t="s">
        <v>95</v>
      </c>
      <c r="E45" s="42" t="s">
        <v>712</v>
      </c>
      <c r="F45" s="25" t="s">
        <v>558</v>
      </c>
      <c r="G45" s="32" t="s">
        <v>40</v>
      </c>
      <c r="H45" s="97">
        <v>14</v>
      </c>
      <c r="I45" s="14">
        <f t="shared" si="5"/>
        <v>0.003933201058201058</v>
      </c>
      <c r="J45" s="15">
        <f>F45-F5</f>
        <v>0.013333333333333329</v>
      </c>
      <c r="K45" s="15">
        <f t="shared" si="7"/>
        <v>0.00025462962962961855</v>
      </c>
      <c r="L45" s="16">
        <f t="shared" si="8"/>
        <v>3389.944509836892</v>
      </c>
      <c r="M45" s="16">
        <f t="shared" si="9"/>
        <v>52.39176722085631</v>
      </c>
      <c r="N45" s="45">
        <v>0.015173611111111112</v>
      </c>
      <c r="O45" s="55"/>
      <c r="P45" s="50"/>
      <c r="Q45" s="50"/>
      <c r="R45" s="48">
        <f t="shared" si="6"/>
        <v>0.053657407407407404</v>
      </c>
      <c r="S45" s="49" t="s">
        <v>48</v>
      </c>
      <c r="T45" s="26">
        <v>185</v>
      </c>
      <c r="U45" s="27">
        <v>124</v>
      </c>
    </row>
    <row r="46" spans="1:21" ht="23.25" customHeight="1">
      <c r="A46" s="13" t="s">
        <v>46</v>
      </c>
      <c r="B46" s="1" t="s">
        <v>265</v>
      </c>
      <c r="C46" s="1" t="s">
        <v>317</v>
      </c>
      <c r="D46" s="4" t="s">
        <v>489</v>
      </c>
      <c r="E46" s="42" t="s">
        <v>735</v>
      </c>
      <c r="F46" s="25" t="s">
        <v>559</v>
      </c>
      <c r="G46" s="32" t="s">
        <v>40</v>
      </c>
      <c r="H46" s="97">
        <v>15</v>
      </c>
      <c r="I46" s="14">
        <f t="shared" si="5"/>
        <v>0.003933862433862434</v>
      </c>
      <c r="J46" s="15">
        <f>F46-F5</f>
        <v>0.01334490740740741</v>
      </c>
      <c r="K46" s="15">
        <f t="shared" si="7"/>
        <v>1.157407407408051E-05</v>
      </c>
      <c r="L46" s="16">
        <f t="shared" si="8"/>
        <v>3392.3167451244126</v>
      </c>
      <c r="M46" s="16">
        <f t="shared" si="9"/>
        <v>2.3722352875206525</v>
      </c>
      <c r="N46" s="45">
        <v>0.014247685185185184</v>
      </c>
      <c r="O46" s="55"/>
      <c r="P46" s="50"/>
      <c r="Q46" s="50"/>
      <c r="R46" s="48">
        <f t="shared" si="6"/>
        <v>0.05459490740740741</v>
      </c>
      <c r="S46" s="49" t="s">
        <v>66</v>
      </c>
      <c r="T46" s="26">
        <v>33</v>
      </c>
      <c r="U46" s="27">
        <v>123</v>
      </c>
    </row>
    <row r="47" spans="1:21" ht="23.25" customHeight="1">
      <c r="A47" s="13" t="s">
        <v>47</v>
      </c>
      <c r="B47" s="2" t="s">
        <v>267</v>
      </c>
      <c r="C47" s="2" t="s">
        <v>318</v>
      </c>
      <c r="D47" s="5" t="s">
        <v>490</v>
      </c>
      <c r="E47" s="43" t="s">
        <v>718</v>
      </c>
      <c r="F47" s="25" t="s">
        <v>560</v>
      </c>
      <c r="G47" s="30" t="s">
        <v>53</v>
      </c>
      <c r="H47" s="98">
        <v>26</v>
      </c>
      <c r="I47" s="14">
        <f t="shared" si="5"/>
        <v>0.003937169312169313</v>
      </c>
      <c r="J47" s="15">
        <f>F47-F5</f>
        <v>0.013402777777777784</v>
      </c>
      <c r="K47" s="15">
        <f t="shared" si="7"/>
        <v>5.787037037037479E-05</v>
      </c>
      <c r="L47" s="16">
        <f t="shared" si="8"/>
        <v>3404.16596673946</v>
      </c>
      <c r="M47" s="16">
        <f t="shared" si="9"/>
        <v>11.849221615047554</v>
      </c>
      <c r="N47" s="45">
        <v>0.015185185185185185</v>
      </c>
      <c r="O47" s="107"/>
      <c r="P47" s="50"/>
      <c r="Q47" s="50"/>
      <c r="R47" s="48">
        <f t="shared" si="6"/>
        <v>0.053715277777777785</v>
      </c>
      <c r="S47" s="49" t="s">
        <v>49</v>
      </c>
      <c r="T47" s="26">
        <v>87</v>
      </c>
      <c r="U47" s="27">
        <v>122</v>
      </c>
    </row>
    <row r="48" spans="1:21" ht="23.25" customHeight="1">
      <c r="A48" s="13" t="s">
        <v>48</v>
      </c>
      <c r="B48" s="1" t="s">
        <v>319</v>
      </c>
      <c r="C48" s="1" t="s">
        <v>320</v>
      </c>
      <c r="D48" s="4" t="s">
        <v>152</v>
      </c>
      <c r="E48" s="42" t="s">
        <v>732</v>
      </c>
      <c r="F48" s="25" t="s">
        <v>561</v>
      </c>
      <c r="G48" s="32" t="s">
        <v>40</v>
      </c>
      <c r="H48" s="97">
        <v>16</v>
      </c>
      <c r="I48" s="14">
        <f t="shared" si="5"/>
        <v>0.003938492063492064</v>
      </c>
      <c r="J48" s="15">
        <f>F48-F5</f>
        <v>0.013425925925925931</v>
      </c>
      <c r="K48" s="15">
        <f t="shared" si="7"/>
        <v>2.314814814814714E-05</v>
      </c>
      <c r="L48" s="16">
        <f t="shared" si="8"/>
        <v>3408.900083963057</v>
      </c>
      <c r="M48" s="16">
        <f t="shared" si="9"/>
        <v>4.734117223596968</v>
      </c>
      <c r="N48" s="45">
        <v>0.015810185185185184</v>
      </c>
      <c r="O48" s="107"/>
      <c r="P48" s="50"/>
      <c r="Q48" s="50"/>
      <c r="R48" s="48">
        <f t="shared" si="6"/>
        <v>0.05311342592592593</v>
      </c>
      <c r="S48" s="49" t="s">
        <v>44</v>
      </c>
      <c r="T48" s="26">
        <v>140</v>
      </c>
      <c r="U48" s="27">
        <v>121</v>
      </c>
    </row>
    <row r="49" spans="1:21" ht="23.25" customHeight="1">
      <c r="A49" s="13" t="s">
        <v>50</v>
      </c>
      <c r="B49" s="1" t="s">
        <v>321</v>
      </c>
      <c r="C49" s="1" t="s">
        <v>322</v>
      </c>
      <c r="D49" s="4" t="s">
        <v>491</v>
      </c>
      <c r="E49" s="42" t="s">
        <v>736</v>
      </c>
      <c r="F49" s="25" t="s">
        <v>562</v>
      </c>
      <c r="G49" s="29" t="s">
        <v>53</v>
      </c>
      <c r="H49" s="98">
        <v>27</v>
      </c>
      <c r="I49" s="14">
        <f t="shared" si="5"/>
        <v>0.003939814814814815</v>
      </c>
      <c r="J49" s="15">
        <f>F49-F5</f>
        <v>0.013449074074074079</v>
      </c>
      <c r="K49" s="15">
        <f t="shared" si="7"/>
        <v>2.314814814814714E-05</v>
      </c>
      <c r="L49" s="16">
        <f t="shared" si="8"/>
        <v>3413.631022326675</v>
      </c>
      <c r="M49" s="16">
        <f t="shared" si="9"/>
        <v>4.730938363617952</v>
      </c>
      <c r="N49" s="45">
        <v>0.013391203703703704</v>
      </c>
      <c r="O49" s="107"/>
      <c r="P49" s="50"/>
      <c r="Q49" s="50"/>
      <c r="R49" s="48">
        <f t="shared" si="6"/>
        <v>0.05555555555555556</v>
      </c>
      <c r="S49" s="49" t="s">
        <v>30</v>
      </c>
      <c r="T49" s="26">
        <v>36</v>
      </c>
      <c r="U49" s="27">
        <v>119</v>
      </c>
    </row>
    <row r="50" spans="1:21" ht="23.25" customHeight="1">
      <c r="A50" s="13" t="s">
        <v>49</v>
      </c>
      <c r="B50" s="1" t="s">
        <v>282</v>
      </c>
      <c r="C50" s="1" t="s">
        <v>323</v>
      </c>
      <c r="D50" s="4" t="s">
        <v>485</v>
      </c>
      <c r="E50" s="42" t="s">
        <v>733</v>
      </c>
      <c r="F50" s="25" t="s">
        <v>562</v>
      </c>
      <c r="G50" s="29" t="s">
        <v>53</v>
      </c>
      <c r="H50" s="98">
        <v>28</v>
      </c>
      <c r="I50" s="14">
        <f t="shared" si="5"/>
        <v>0.003939814814814815</v>
      </c>
      <c r="J50" s="15">
        <f>F50-F5</f>
        <v>0.013449074074074079</v>
      </c>
      <c r="K50" s="15">
        <f t="shared" si="7"/>
        <v>0</v>
      </c>
      <c r="L50" s="16">
        <f t="shared" si="8"/>
        <v>3413.631022326675</v>
      </c>
      <c r="M50" s="16">
        <f t="shared" si="9"/>
        <v>0</v>
      </c>
      <c r="N50" s="45">
        <v>0.01810185185185185</v>
      </c>
      <c r="O50" s="107"/>
      <c r="P50" s="50"/>
      <c r="Q50" s="50"/>
      <c r="R50" s="48">
        <f t="shared" si="6"/>
        <v>0.05084490740740741</v>
      </c>
      <c r="S50" s="49" t="s">
        <v>57</v>
      </c>
      <c r="T50" s="26">
        <v>112</v>
      </c>
      <c r="U50" s="27">
        <v>120</v>
      </c>
    </row>
    <row r="51" spans="1:21" ht="23.25" customHeight="1">
      <c r="A51" s="13" t="s">
        <v>51</v>
      </c>
      <c r="B51" s="1" t="s">
        <v>279</v>
      </c>
      <c r="C51" s="1" t="s">
        <v>280</v>
      </c>
      <c r="D51" s="4" t="s">
        <v>142</v>
      </c>
      <c r="E51" s="42" t="s">
        <v>716</v>
      </c>
      <c r="F51" s="25" t="s">
        <v>563</v>
      </c>
      <c r="G51" s="29" t="s">
        <v>53</v>
      </c>
      <c r="H51" s="98">
        <v>29</v>
      </c>
      <c r="I51" s="14">
        <f t="shared" si="5"/>
        <v>0.0039411375661375665</v>
      </c>
      <c r="J51" s="15">
        <f>F51-F5</f>
        <v>0.013472222222222226</v>
      </c>
      <c r="K51" s="15">
        <f t="shared" si="7"/>
        <v>2.314814814814714E-05</v>
      </c>
      <c r="L51" s="16">
        <f t="shared" si="8"/>
        <v>3418.358785031046</v>
      </c>
      <c r="M51" s="16">
        <f t="shared" si="9"/>
        <v>4.727762704370889</v>
      </c>
      <c r="N51" s="45">
        <v>0.014432870370370372</v>
      </c>
      <c r="O51" s="107"/>
      <c r="P51" s="50"/>
      <c r="Q51" s="50"/>
      <c r="R51" s="48">
        <f t="shared" si="6"/>
        <v>0.05453703703703704</v>
      </c>
      <c r="S51" s="49" t="s">
        <v>58</v>
      </c>
      <c r="T51" s="26">
        <v>180</v>
      </c>
      <c r="U51" s="27">
        <v>118</v>
      </c>
    </row>
    <row r="52" spans="1:21" ht="23.25" customHeight="1">
      <c r="A52" s="13" t="s">
        <v>52</v>
      </c>
      <c r="B52" s="1" t="s">
        <v>269</v>
      </c>
      <c r="C52" s="1" t="s">
        <v>325</v>
      </c>
      <c r="D52" s="4" t="s">
        <v>493</v>
      </c>
      <c r="E52" s="42" t="s">
        <v>737</v>
      </c>
      <c r="F52" s="25" t="s">
        <v>564</v>
      </c>
      <c r="G52" s="29" t="s">
        <v>53</v>
      </c>
      <c r="H52" s="98">
        <v>30</v>
      </c>
      <c r="I52" s="14">
        <f t="shared" si="5"/>
        <v>0.003953042328042328</v>
      </c>
      <c r="J52" s="15">
        <f>F52-F5</f>
        <v>0.01368055555555555</v>
      </c>
      <c r="K52" s="15">
        <f t="shared" si="7"/>
        <v>0.00020833333333332427</v>
      </c>
      <c r="L52" s="16">
        <f t="shared" si="8"/>
        <v>3460.766270704365</v>
      </c>
      <c r="M52" s="16">
        <f t="shared" si="9"/>
        <v>42.407485673319115</v>
      </c>
      <c r="N52" s="45">
        <v>0.01678240740740741</v>
      </c>
      <c r="O52" s="107"/>
      <c r="P52" s="50"/>
      <c r="Q52" s="50"/>
      <c r="R52" s="48">
        <f t="shared" si="6"/>
        <v>0.05239583333333332</v>
      </c>
      <c r="S52" s="49" t="s">
        <v>37</v>
      </c>
      <c r="T52" s="26">
        <v>55</v>
      </c>
      <c r="U52" s="27">
        <v>117</v>
      </c>
    </row>
    <row r="53" spans="1:21" ht="23.25" customHeight="1">
      <c r="A53" s="13" t="s">
        <v>65</v>
      </c>
      <c r="B53" s="1" t="s">
        <v>265</v>
      </c>
      <c r="C53" s="1" t="s">
        <v>326</v>
      </c>
      <c r="D53" s="4" t="s">
        <v>494</v>
      </c>
      <c r="E53" s="42" t="s">
        <v>728</v>
      </c>
      <c r="F53" s="25" t="s">
        <v>565</v>
      </c>
      <c r="G53" s="29" t="s">
        <v>53</v>
      </c>
      <c r="H53" s="98">
        <v>31</v>
      </c>
      <c r="I53" s="14">
        <f t="shared" si="5"/>
        <v>0.00395899470899471</v>
      </c>
      <c r="J53" s="15">
        <f>F53-F5</f>
        <v>0.013784722222222233</v>
      </c>
      <c r="K53" s="15">
        <f t="shared" si="7"/>
        <v>0.00010416666666668295</v>
      </c>
      <c r="L53" s="16">
        <f t="shared" si="8"/>
        <v>3481.874373538258</v>
      </c>
      <c r="M53" s="16">
        <f t="shared" si="9"/>
        <v>21.1081028338931</v>
      </c>
      <c r="N53" s="45">
        <v>0.01503472222222222</v>
      </c>
      <c r="O53" s="107"/>
      <c r="P53" s="50"/>
      <c r="Q53" s="50"/>
      <c r="R53" s="48">
        <f t="shared" si="6"/>
        <v>0.0542476851851852</v>
      </c>
      <c r="S53" s="49" t="s">
        <v>62</v>
      </c>
      <c r="T53" s="26">
        <v>41</v>
      </c>
      <c r="U53" s="27">
        <v>116</v>
      </c>
    </row>
    <row r="54" spans="1:21" ht="23.25" customHeight="1">
      <c r="A54" s="13" t="s">
        <v>62</v>
      </c>
      <c r="B54" s="1" t="s">
        <v>327</v>
      </c>
      <c r="C54" s="1" t="s">
        <v>328</v>
      </c>
      <c r="D54" s="4" t="s">
        <v>94</v>
      </c>
      <c r="E54" s="42" t="s">
        <v>738</v>
      </c>
      <c r="F54" s="25" t="s">
        <v>566</v>
      </c>
      <c r="G54" s="37" t="s">
        <v>39</v>
      </c>
      <c r="H54" s="100">
        <v>1</v>
      </c>
      <c r="I54" s="14">
        <f t="shared" si="5"/>
        <v>0.00398941798941799</v>
      </c>
      <c r="J54" s="15">
        <f>F54-F5</f>
        <v>0.014317129629629631</v>
      </c>
      <c r="K54" s="15">
        <f t="shared" si="7"/>
        <v>0.0005324074074073981</v>
      </c>
      <c r="L54" s="16">
        <f t="shared" si="8"/>
        <v>3588.776525198939</v>
      </c>
      <c r="M54" s="16">
        <f t="shared" si="9"/>
        <v>106.90215166068083</v>
      </c>
      <c r="N54" s="45">
        <v>0.015196759259259259</v>
      </c>
      <c r="O54" s="108">
        <v>2</v>
      </c>
      <c r="P54" s="50"/>
      <c r="Q54" s="50"/>
      <c r="R54" s="48">
        <f t="shared" si="6"/>
        <v>0.05461805555555556</v>
      </c>
      <c r="S54" s="49" t="s">
        <v>63</v>
      </c>
      <c r="T54" s="26">
        <v>69</v>
      </c>
      <c r="U54" s="27">
        <v>115</v>
      </c>
    </row>
    <row r="55" spans="1:21" ht="23.25" customHeight="1">
      <c r="A55" s="13" t="s">
        <v>59</v>
      </c>
      <c r="B55" s="1" t="s">
        <v>261</v>
      </c>
      <c r="C55" s="1" t="s">
        <v>329</v>
      </c>
      <c r="D55" s="4" t="s">
        <v>495</v>
      </c>
      <c r="E55" s="42" t="s">
        <v>727</v>
      </c>
      <c r="F55" s="25" t="s">
        <v>567</v>
      </c>
      <c r="G55" s="32" t="s">
        <v>40</v>
      </c>
      <c r="H55" s="97">
        <v>17</v>
      </c>
      <c r="I55" s="14">
        <f t="shared" si="5"/>
        <v>0.003990740740740741</v>
      </c>
      <c r="J55" s="15">
        <f>F55-F5</f>
        <v>0.014340277777777778</v>
      </c>
      <c r="K55" s="15">
        <f t="shared" si="7"/>
        <v>2.314814814814714E-05</v>
      </c>
      <c r="L55" s="16">
        <f t="shared" si="8"/>
        <v>3593.38747099768</v>
      </c>
      <c r="M55" s="16">
        <f t="shared" si="9"/>
        <v>4.610945798740886</v>
      </c>
      <c r="N55" s="45">
        <v>0.01577546296296296</v>
      </c>
      <c r="O55" s="107"/>
      <c r="P55" s="50"/>
      <c r="Q55" s="50"/>
      <c r="R55" s="48">
        <f t="shared" si="6"/>
        <v>0.0540625</v>
      </c>
      <c r="S55" s="49" t="s">
        <v>65</v>
      </c>
      <c r="T55" s="26">
        <v>151</v>
      </c>
      <c r="U55" s="27">
        <v>114</v>
      </c>
    </row>
    <row r="56" spans="1:21" ht="23.25" customHeight="1">
      <c r="A56" s="13" t="s">
        <v>60</v>
      </c>
      <c r="B56" s="1" t="s">
        <v>269</v>
      </c>
      <c r="C56" s="1" t="s">
        <v>330</v>
      </c>
      <c r="D56" s="4" t="s">
        <v>96</v>
      </c>
      <c r="E56" s="42" t="s">
        <v>727</v>
      </c>
      <c r="F56" s="25" t="s">
        <v>568</v>
      </c>
      <c r="G56" s="32" t="s">
        <v>40</v>
      </c>
      <c r="H56" s="97">
        <v>18</v>
      </c>
      <c r="I56" s="14">
        <f t="shared" si="5"/>
        <v>0.003992063492063492</v>
      </c>
      <c r="J56" s="15">
        <f>F56-F5</f>
        <v>0.014363425925925925</v>
      </c>
      <c r="K56" s="15">
        <f t="shared" si="7"/>
        <v>2.314814814814714E-05</v>
      </c>
      <c r="L56" s="16">
        <f t="shared" si="8"/>
        <v>3597.995361166335</v>
      </c>
      <c r="M56" s="16">
        <f t="shared" si="9"/>
        <v>4.6078901686551035</v>
      </c>
      <c r="N56" s="45">
        <v>0.01664351851851852</v>
      </c>
      <c r="O56" s="107"/>
      <c r="P56" s="50"/>
      <c r="Q56" s="50"/>
      <c r="R56" s="48">
        <f t="shared" si="6"/>
        <v>0.053217592592592594</v>
      </c>
      <c r="S56" s="49" t="s">
        <v>46</v>
      </c>
      <c r="T56" s="26">
        <v>49</v>
      </c>
      <c r="U56" s="27">
        <v>113</v>
      </c>
    </row>
    <row r="57" spans="1:21" ht="23.25" customHeight="1">
      <c r="A57" s="13" t="s">
        <v>58</v>
      </c>
      <c r="B57" s="1" t="s">
        <v>311</v>
      </c>
      <c r="C57" s="1" t="s">
        <v>259</v>
      </c>
      <c r="D57" s="4" t="s">
        <v>486</v>
      </c>
      <c r="E57" s="42" t="s">
        <v>737</v>
      </c>
      <c r="F57" s="25" t="s">
        <v>569</v>
      </c>
      <c r="G57" s="29" t="s">
        <v>53</v>
      </c>
      <c r="H57" s="98">
        <v>32</v>
      </c>
      <c r="I57" s="14">
        <f t="shared" si="5"/>
        <v>0.004008597883597883</v>
      </c>
      <c r="J57" s="15">
        <f>F57-F5</f>
        <v>0.014652777777777772</v>
      </c>
      <c r="K57" s="15">
        <f t="shared" si="7"/>
        <v>0.0002893518518518462</v>
      </c>
      <c r="L57" s="16">
        <f t="shared" si="8"/>
        <v>3655.337403068799</v>
      </c>
      <c r="M57" s="16">
        <f t="shared" si="9"/>
        <v>57.34204190246419</v>
      </c>
      <c r="N57" s="45">
        <v>0.01615740740740741</v>
      </c>
      <c r="O57" s="107"/>
      <c r="P57" s="50"/>
      <c r="Q57" s="50"/>
      <c r="R57" s="48">
        <f t="shared" si="6"/>
        <v>0.053993055555555544</v>
      </c>
      <c r="S57" s="49" t="s">
        <v>52</v>
      </c>
      <c r="T57" s="26">
        <v>183</v>
      </c>
      <c r="U57" s="27">
        <v>112</v>
      </c>
    </row>
    <row r="58" spans="1:21" ht="23.25" customHeight="1">
      <c r="A58" s="13" t="s">
        <v>66</v>
      </c>
      <c r="B58" s="1" t="s">
        <v>271</v>
      </c>
      <c r="C58" s="1" t="s">
        <v>332</v>
      </c>
      <c r="D58" s="4" t="s">
        <v>152</v>
      </c>
      <c r="E58" s="42" t="s">
        <v>719</v>
      </c>
      <c r="F58" s="25" t="s">
        <v>570</v>
      </c>
      <c r="G58" s="29" t="s">
        <v>53</v>
      </c>
      <c r="H58" s="98">
        <v>33</v>
      </c>
      <c r="I58" s="14">
        <f t="shared" si="5"/>
        <v>0.0040105820105820105</v>
      </c>
      <c r="J58" s="15">
        <f>F58-F5</f>
        <v>0.0146875</v>
      </c>
      <c r="K58" s="15">
        <f t="shared" si="7"/>
        <v>3.472222222222765E-05</v>
      </c>
      <c r="L58" s="16">
        <f t="shared" si="8"/>
        <v>3662.1866754617413</v>
      </c>
      <c r="M58" s="16">
        <f t="shared" si="9"/>
        <v>6.849272392942112</v>
      </c>
      <c r="N58" s="45">
        <v>0.01693287037037037</v>
      </c>
      <c r="O58" s="107"/>
      <c r="P58" s="50"/>
      <c r="Q58" s="50"/>
      <c r="R58" s="48">
        <f t="shared" si="6"/>
        <v>0.053252314814814815</v>
      </c>
      <c r="S58" s="49" t="s">
        <v>47</v>
      </c>
      <c r="T58" s="26">
        <v>120</v>
      </c>
      <c r="U58" s="27">
        <v>111</v>
      </c>
    </row>
    <row r="59" spans="1:21" ht="23.25" customHeight="1">
      <c r="A59" s="13" t="s">
        <v>63</v>
      </c>
      <c r="B59" s="1" t="s">
        <v>333</v>
      </c>
      <c r="C59" s="1" t="s">
        <v>334</v>
      </c>
      <c r="D59" s="4" t="s">
        <v>97</v>
      </c>
      <c r="E59" s="42" t="s">
        <v>726</v>
      </c>
      <c r="F59" s="25" t="s">
        <v>571</v>
      </c>
      <c r="G59" s="38" t="s">
        <v>115</v>
      </c>
      <c r="H59" s="101">
        <v>1</v>
      </c>
      <c r="I59" s="14">
        <f t="shared" si="5"/>
        <v>0.004021164021164022</v>
      </c>
      <c r="J59" s="15">
        <f>F59-F5</f>
        <v>0.01487268518518519</v>
      </c>
      <c r="K59" s="15">
        <f t="shared" si="7"/>
        <v>0.000185185185185191</v>
      </c>
      <c r="L59" s="16">
        <f t="shared" si="8"/>
        <v>3698.601973684211</v>
      </c>
      <c r="M59" s="16">
        <f t="shared" si="9"/>
        <v>36.41529822246957</v>
      </c>
      <c r="N59" s="45">
        <v>0.015127314814814816</v>
      </c>
      <c r="O59" s="108">
        <v>1</v>
      </c>
      <c r="P59" s="50"/>
      <c r="Q59" s="50"/>
      <c r="R59" s="48">
        <f t="shared" si="6"/>
        <v>0.05524305555555556</v>
      </c>
      <c r="S59" s="49" t="s">
        <v>69</v>
      </c>
      <c r="T59" s="26">
        <v>160</v>
      </c>
      <c r="U59" s="27">
        <v>110</v>
      </c>
    </row>
    <row r="60" spans="1:21" ht="23.25" customHeight="1">
      <c r="A60" s="13" t="s">
        <v>56</v>
      </c>
      <c r="B60" s="1" t="s">
        <v>269</v>
      </c>
      <c r="C60" s="1" t="s">
        <v>335</v>
      </c>
      <c r="D60" s="4" t="s">
        <v>156</v>
      </c>
      <c r="E60" s="42" t="s">
        <v>716</v>
      </c>
      <c r="F60" s="25" t="s">
        <v>572</v>
      </c>
      <c r="G60" s="29" t="s">
        <v>53</v>
      </c>
      <c r="H60" s="98">
        <v>34</v>
      </c>
      <c r="I60" s="14">
        <f t="shared" si="5"/>
        <v>0.0040264550264550265</v>
      </c>
      <c r="J60" s="15">
        <f>F60-F5</f>
        <v>0.014965277777777779</v>
      </c>
      <c r="K60" s="15">
        <f t="shared" si="7"/>
        <v>9.259259259258856E-05</v>
      </c>
      <c r="L60" s="16">
        <f t="shared" si="8"/>
        <v>3716.7378449408675</v>
      </c>
      <c r="M60" s="16">
        <f t="shared" si="9"/>
        <v>18.13587125665663</v>
      </c>
      <c r="N60" s="45">
        <v>0.015844907407407408</v>
      </c>
      <c r="O60" s="107"/>
      <c r="P60" s="50"/>
      <c r="Q60" s="50"/>
      <c r="R60" s="48">
        <f t="shared" si="6"/>
        <v>0.05461805555555556</v>
      </c>
      <c r="S60" s="49" t="s">
        <v>56</v>
      </c>
      <c r="T60" s="26">
        <v>100</v>
      </c>
      <c r="U60" s="27">
        <v>109</v>
      </c>
    </row>
    <row r="61" spans="1:21" ht="23.25" customHeight="1">
      <c r="A61" s="13" t="s">
        <v>67</v>
      </c>
      <c r="B61" s="1" t="s">
        <v>265</v>
      </c>
      <c r="C61" s="1" t="s">
        <v>308</v>
      </c>
      <c r="D61" s="4" t="s">
        <v>96</v>
      </c>
      <c r="E61" s="42" t="s">
        <v>730</v>
      </c>
      <c r="F61" s="25" t="s">
        <v>573</v>
      </c>
      <c r="G61" s="29" t="s">
        <v>53</v>
      </c>
      <c r="H61" s="98">
        <v>35</v>
      </c>
      <c r="I61" s="14">
        <f t="shared" si="5"/>
        <v>0.004031746031746031</v>
      </c>
      <c r="J61" s="15">
        <f>F61-F5</f>
        <v>0.015057870370370367</v>
      </c>
      <c r="K61" s="15">
        <f t="shared" si="7"/>
        <v>9.259259259258856E-05</v>
      </c>
      <c r="L61" s="16">
        <f t="shared" si="8"/>
        <v>3734.826115485564</v>
      </c>
      <c r="M61" s="16">
        <f t="shared" si="9"/>
        <v>18.08827054469657</v>
      </c>
      <c r="N61" s="45">
        <v>0.014467592592592593</v>
      </c>
      <c r="O61" s="107"/>
      <c r="P61" s="50"/>
      <c r="Q61" s="50"/>
      <c r="R61" s="48">
        <f t="shared" si="6"/>
        <v>0.05608796296296296</v>
      </c>
      <c r="S61" s="49" t="s">
        <v>54</v>
      </c>
      <c r="T61" s="26">
        <v>86</v>
      </c>
      <c r="U61" s="27">
        <v>108</v>
      </c>
    </row>
    <row r="62" spans="1:21" ht="23.25" customHeight="1">
      <c r="A62" s="13" t="s">
        <v>64</v>
      </c>
      <c r="B62" s="1" t="s">
        <v>269</v>
      </c>
      <c r="C62" s="1" t="s">
        <v>336</v>
      </c>
      <c r="D62" s="4" t="s">
        <v>496</v>
      </c>
      <c r="E62" s="42" t="s">
        <v>738</v>
      </c>
      <c r="F62" s="25" t="s">
        <v>574</v>
      </c>
      <c r="G62" s="29" t="s">
        <v>53</v>
      </c>
      <c r="H62" s="98">
        <v>36</v>
      </c>
      <c r="I62" s="14">
        <f t="shared" si="5"/>
        <v>0.0040423280423280425</v>
      </c>
      <c r="J62" s="15">
        <f>F62-F5</f>
        <v>0.015243055555555558</v>
      </c>
      <c r="K62" s="15">
        <f t="shared" si="7"/>
        <v>0.000185185185185191</v>
      </c>
      <c r="L62" s="16">
        <f t="shared" si="8"/>
        <v>3770.8606020942416</v>
      </c>
      <c r="M62" s="16">
        <f t="shared" si="9"/>
        <v>36.034486608677526</v>
      </c>
      <c r="N62" s="45">
        <v>0.016469907407407405</v>
      </c>
      <c r="O62" s="107"/>
      <c r="P62" s="50"/>
      <c r="Q62" s="50"/>
      <c r="R62" s="48">
        <f t="shared" si="6"/>
        <v>0.05427083333333334</v>
      </c>
      <c r="S62" s="49" t="s">
        <v>59</v>
      </c>
      <c r="T62" s="26">
        <v>2</v>
      </c>
      <c r="U62" s="27">
        <v>107</v>
      </c>
    </row>
    <row r="63" spans="1:21" ht="23.25" customHeight="1">
      <c r="A63" s="13" t="s">
        <v>68</v>
      </c>
      <c r="B63" s="1" t="s">
        <v>337</v>
      </c>
      <c r="C63" s="1" t="s">
        <v>338</v>
      </c>
      <c r="D63" s="4" t="s">
        <v>473</v>
      </c>
      <c r="E63" s="42" t="s">
        <v>714</v>
      </c>
      <c r="F63" s="25" t="s">
        <v>575</v>
      </c>
      <c r="G63" s="37" t="s">
        <v>39</v>
      </c>
      <c r="H63" s="100">
        <v>2</v>
      </c>
      <c r="I63" s="14">
        <f t="shared" si="5"/>
        <v>0.004045634920634921</v>
      </c>
      <c r="J63" s="15">
        <f>F63-F5</f>
        <v>0.015300925925925933</v>
      </c>
      <c r="K63" s="15">
        <f t="shared" si="7"/>
        <v>5.787037037037479E-05</v>
      </c>
      <c r="L63" s="16">
        <f t="shared" si="8"/>
        <v>3782.082720287724</v>
      </c>
      <c r="M63" s="16">
        <f t="shared" si="9"/>
        <v>11.222118193482402</v>
      </c>
      <c r="N63" s="45">
        <v>0.015844907407407408</v>
      </c>
      <c r="O63" s="107"/>
      <c r="P63" s="50"/>
      <c r="Q63" s="50"/>
      <c r="R63" s="48">
        <f t="shared" si="6"/>
        <v>0.05495370370370371</v>
      </c>
      <c r="S63" s="49" t="s">
        <v>64</v>
      </c>
      <c r="T63" s="26">
        <v>56</v>
      </c>
      <c r="U63" s="27">
        <v>106</v>
      </c>
    </row>
    <row r="64" spans="1:21" ht="23.25" customHeight="1">
      <c r="A64" s="13" t="s">
        <v>69</v>
      </c>
      <c r="B64" s="1" t="s">
        <v>261</v>
      </c>
      <c r="C64" s="1" t="s">
        <v>339</v>
      </c>
      <c r="D64" s="4" t="s">
        <v>146</v>
      </c>
      <c r="E64" s="42" t="s">
        <v>715</v>
      </c>
      <c r="F64" s="25" t="s">
        <v>576</v>
      </c>
      <c r="G64" s="32" t="s">
        <v>40</v>
      </c>
      <c r="H64" s="97">
        <v>19</v>
      </c>
      <c r="I64" s="14">
        <f t="shared" si="5"/>
        <v>0.004048280423280423</v>
      </c>
      <c r="J64" s="15">
        <f>F64-F5</f>
        <v>0.015347222222222227</v>
      </c>
      <c r="K64" s="15">
        <f t="shared" si="7"/>
        <v>4.629629629629428E-05</v>
      </c>
      <c r="L64" s="16">
        <f t="shared" si="8"/>
        <v>3791.0472145074345</v>
      </c>
      <c r="M64" s="16">
        <f t="shared" si="9"/>
        <v>8.96449421971056</v>
      </c>
      <c r="N64" s="45">
        <v>0.016099537037037037</v>
      </c>
      <c r="O64" s="107"/>
      <c r="P64" s="50"/>
      <c r="Q64" s="50"/>
      <c r="R64" s="48">
        <f t="shared" si="6"/>
        <v>0.054745370370370375</v>
      </c>
      <c r="S64" s="49" t="s">
        <v>67</v>
      </c>
      <c r="T64" s="26">
        <v>94</v>
      </c>
      <c r="U64" s="27">
        <v>105</v>
      </c>
    </row>
    <row r="65" spans="1:21" ht="23.25" customHeight="1">
      <c r="A65" s="13" t="s">
        <v>57</v>
      </c>
      <c r="B65" s="1" t="s">
        <v>282</v>
      </c>
      <c r="C65" s="1" t="s">
        <v>340</v>
      </c>
      <c r="D65" s="4" t="s">
        <v>474</v>
      </c>
      <c r="E65" s="42" t="s">
        <v>735</v>
      </c>
      <c r="F65" s="25" t="s">
        <v>577</v>
      </c>
      <c r="G65" s="32" t="s">
        <v>40</v>
      </c>
      <c r="H65" s="97">
        <v>20</v>
      </c>
      <c r="I65" s="14">
        <f t="shared" si="5"/>
        <v>0.004078703703703703</v>
      </c>
      <c r="J65" s="15">
        <f>F65-F5</f>
        <v>0.015879629629629625</v>
      </c>
      <c r="K65" s="15">
        <f t="shared" si="7"/>
        <v>0.0005324074074073981</v>
      </c>
      <c r="L65" s="16">
        <f t="shared" si="8"/>
        <v>3893.3030646992047</v>
      </c>
      <c r="M65" s="16">
        <f t="shared" si="9"/>
        <v>102.25585019177015</v>
      </c>
      <c r="N65" s="45">
        <v>0.015208333333333332</v>
      </c>
      <c r="O65" s="107"/>
      <c r="P65" s="50"/>
      <c r="Q65" s="50"/>
      <c r="R65" s="48">
        <f t="shared" si="6"/>
        <v>0.05616898148148148</v>
      </c>
      <c r="S65" s="49" t="s">
        <v>71</v>
      </c>
      <c r="T65" s="26">
        <v>155</v>
      </c>
      <c r="U65" s="27">
        <v>104</v>
      </c>
    </row>
    <row r="66" spans="1:21" ht="23.25" customHeight="1">
      <c r="A66" s="13" t="s">
        <v>61</v>
      </c>
      <c r="B66" s="1" t="s">
        <v>257</v>
      </c>
      <c r="C66" s="1" t="s">
        <v>341</v>
      </c>
      <c r="D66" s="4" t="s">
        <v>96</v>
      </c>
      <c r="E66" s="42" t="s">
        <v>739</v>
      </c>
      <c r="F66" s="25" t="s">
        <v>578</v>
      </c>
      <c r="G66" s="29" t="s">
        <v>53</v>
      </c>
      <c r="H66" s="98">
        <v>37</v>
      </c>
      <c r="I66" s="14">
        <f t="shared" si="5"/>
        <v>0.004093253968253968</v>
      </c>
      <c r="J66" s="15">
        <f>F66-F5</f>
        <v>0.016134259259259258</v>
      </c>
      <c r="K66" s="15">
        <f t="shared" si="7"/>
        <v>0.0002546296296296324</v>
      </c>
      <c r="L66" s="16">
        <f t="shared" si="8"/>
        <v>3941.6707060914523</v>
      </c>
      <c r="M66" s="16">
        <f t="shared" si="9"/>
        <v>48.367641392247606</v>
      </c>
      <c r="N66" s="45">
        <v>0.01545138888888889</v>
      </c>
      <c r="O66" s="107"/>
      <c r="P66" s="50"/>
      <c r="Q66" s="50"/>
      <c r="R66" s="48">
        <f t="shared" si="6"/>
        <v>0.05618055555555555</v>
      </c>
      <c r="S66" s="49" t="s">
        <v>72</v>
      </c>
      <c r="T66" s="26">
        <v>122</v>
      </c>
      <c r="U66" s="27">
        <v>103</v>
      </c>
    </row>
    <row r="67" spans="1:21" ht="23.25" customHeight="1">
      <c r="A67" s="13" t="s">
        <v>54</v>
      </c>
      <c r="B67" s="1" t="s">
        <v>342</v>
      </c>
      <c r="C67" s="1" t="s">
        <v>343</v>
      </c>
      <c r="D67" s="4" t="s">
        <v>144</v>
      </c>
      <c r="E67" s="42" t="s">
        <v>713</v>
      </c>
      <c r="F67" s="25" t="s">
        <v>579</v>
      </c>
      <c r="G67" s="29" t="s">
        <v>53</v>
      </c>
      <c r="H67" s="98">
        <v>38</v>
      </c>
      <c r="I67" s="14">
        <f t="shared" si="5"/>
        <v>0.004128968253968254</v>
      </c>
      <c r="J67" s="15">
        <f>F67-F5</f>
        <v>0.01675925925925926</v>
      </c>
      <c r="K67" s="15">
        <f t="shared" si="7"/>
        <v>0.0006250000000000006</v>
      </c>
      <c r="L67" s="16">
        <f t="shared" si="8"/>
        <v>4058.946019541887</v>
      </c>
      <c r="M67" s="16">
        <f t="shared" si="9"/>
        <v>117.27531345043462</v>
      </c>
      <c r="N67" s="45">
        <v>0.015405092592592593</v>
      </c>
      <c r="O67" s="107"/>
      <c r="P67" s="50"/>
      <c r="Q67" s="50"/>
      <c r="R67" s="48">
        <f t="shared" si="6"/>
        <v>0.05685185185185185</v>
      </c>
      <c r="S67" s="49" t="s">
        <v>76</v>
      </c>
      <c r="T67" s="26">
        <v>126</v>
      </c>
      <c r="U67" s="27">
        <v>102</v>
      </c>
    </row>
    <row r="68" spans="1:21" ht="23.25" customHeight="1">
      <c r="A68" s="13" t="s">
        <v>55</v>
      </c>
      <c r="B68" s="1" t="s">
        <v>263</v>
      </c>
      <c r="C68" s="1" t="s">
        <v>289</v>
      </c>
      <c r="D68" s="4" t="s">
        <v>481</v>
      </c>
      <c r="E68" s="42" t="s">
        <v>740</v>
      </c>
      <c r="F68" s="25" t="s">
        <v>580</v>
      </c>
      <c r="G68" s="32" t="s">
        <v>40</v>
      </c>
      <c r="H68" s="97">
        <v>21</v>
      </c>
      <c r="I68" s="14">
        <f t="shared" si="5"/>
        <v>0.004132275132275132</v>
      </c>
      <c r="J68" s="15">
        <f>F68-F5</f>
        <v>0.016817129629629633</v>
      </c>
      <c r="K68" s="15">
        <f t="shared" si="7"/>
        <v>5.787037037037479E-05</v>
      </c>
      <c r="L68" s="16">
        <f t="shared" si="8"/>
        <v>4069.7023047375174</v>
      </c>
      <c r="M68" s="16">
        <f t="shared" si="9"/>
        <v>10.756285195630426</v>
      </c>
      <c r="N68" s="45">
        <v>0.016493055555555556</v>
      </c>
      <c r="O68" s="107"/>
      <c r="P68" s="50"/>
      <c r="Q68" s="50"/>
      <c r="R68" s="48">
        <f t="shared" si="6"/>
        <v>0.055821759259259265</v>
      </c>
      <c r="S68" s="49" t="s">
        <v>61</v>
      </c>
      <c r="T68" s="26">
        <v>177</v>
      </c>
      <c r="U68" s="27">
        <v>101</v>
      </c>
    </row>
    <row r="69" spans="1:21" ht="23.25" customHeight="1">
      <c r="A69" s="13" t="s">
        <v>70</v>
      </c>
      <c r="B69" s="1" t="s">
        <v>271</v>
      </c>
      <c r="C69" s="1" t="s">
        <v>345</v>
      </c>
      <c r="D69" s="4" t="s">
        <v>96</v>
      </c>
      <c r="E69" s="42" t="s">
        <v>741</v>
      </c>
      <c r="F69" s="25" t="s">
        <v>581</v>
      </c>
      <c r="G69" s="29" t="s">
        <v>53</v>
      </c>
      <c r="H69" s="98">
        <v>39</v>
      </c>
      <c r="I69" s="14">
        <f aca="true" t="shared" si="10" ref="I69:I100">F69/17.5</f>
        <v>0.004142857142857143</v>
      </c>
      <c r="J69" s="15">
        <f>F69-F5</f>
        <v>0.01700231481481481</v>
      </c>
      <c r="K69" s="15">
        <f t="shared" si="7"/>
        <v>0.00018518518518517713</v>
      </c>
      <c r="L69" s="16">
        <f t="shared" si="8"/>
        <v>4104.007024265644</v>
      </c>
      <c r="M69" s="16">
        <f t="shared" si="9"/>
        <v>34.3047195281265</v>
      </c>
      <c r="N69" s="45">
        <v>0.015092592592592593</v>
      </c>
      <c r="O69" s="107"/>
      <c r="P69" s="50"/>
      <c r="Q69" s="50"/>
      <c r="R69" s="48">
        <f aca="true" t="shared" si="11" ref="R69:R100">F69-N69</f>
        <v>0.0574074074074074</v>
      </c>
      <c r="S69" s="49" t="s">
        <v>79</v>
      </c>
      <c r="T69" s="26">
        <v>107</v>
      </c>
      <c r="U69" s="27">
        <v>100</v>
      </c>
    </row>
    <row r="70" spans="1:21" ht="23.25" customHeight="1">
      <c r="A70" s="13" t="s">
        <v>71</v>
      </c>
      <c r="B70" s="1" t="s">
        <v>282</v>
      </c>
      <c r="C70" s="1" t="s">
        <v>346</v>
      </c>
      <c r="D70" s="4" t="s">
        <v>497</v>
      </c>
      <c r="E70" s="42" t="s">
        <v>737</v>
      </c>
      <c r="F70" s="25" t="s">
        <v>582</v>
      </c>
      <c r="G70" s="29" t="s">
        <v>53</v>
      </c>
      <c r="H70" s="98">
        <v>40</v>
      </c>
      <c r="I70" s="14">
        <f t="shared" si="10"/>
        <v>0.004156084656084656</v>
      </c>
      <c r="J70" s="15">
        <f>F70-F5</f>
        <v>0.017233796296296296</v>
      </c>
      <c r="K70" s="15">
        <f aca="true" t="shared" si="12" ref="K70:K101">F70-F69</f>
        <v>0.00023148148148148529</v>
      </c>
      <c r="L70" s="16">
        <f aca="true" t="shared" si="13" ref="L70:L101">(J70/I70)*1000</f>
        <v>4146.642266072565</v>
      </c>
      <c r="M70" s="16">
        <f aca="true" t="shared" si="14" ref="M70:M101">L70-L69</f>
        <v>42.63524180692093</v>
      </c>
      <c r="N70" s="45">
        <v>0.016631944444444446</v>
      </c>
      <c r="O70" s="107"/>
      <c r="P70" s="50"/>
      <c r="Q70" s="50"/>
      <c r="R70" s="48">
        <f t="shared" si="11"/>
        <v>0.05609953703703703</v>
      </c>
      <c r="S70" s="49" t="s">
        <v>55</v>
      </c>
      <c r="T70" s="26">
        <v>99</v>
      </c>
      <c r="U70" s="27">
        <v>99</v>
      </c>
    </row>
    <row r="71" spans="1:21" ht="23.25" customHeight="1">
      <c r="A71" s="13" t="s">
        <v>72</v>
      </c>
      <c r="B71" s="1" t="s">
        <v>304</v>
      </c>
      <c r="C71" s="1" t="s">
        <v>347</v>
      </c>
      <c r="D71" s="4" t="s">
        <v>498</v>
      </c>
      <c r="E71" s="42" t="s">
        <v>737</v>
      </c>
      <c r="F71" s="25" t="s">
        <v>583</v>
      </c>
      <c r="G71" s="29" t="s">
        <v>53</v>
      </c>
      <c r="H71" s="98">
        <v>41</v>
      </c>
      <c r="I71" s="14">
        <f t="shared" si="10"/>
        <v>0.004162698412698412</v>
      </c>
      <c r="J71" s="15">
        <f>F71-F5</f>
        <v>0.01734953703703703</v>
      </c>
      <c r="K71" s="15">
        <f t="shared" si="12"/>
        <v>0.0001157407407407357</v>
      </c>
      <c r="L71" s="16">
        <f t="shared" si="13"/>
        <v>4167.858277724817</v>
      </c>
      <c r="M71" s="16">
        <f t="shared" si="14"/>
        <v>21.216011652251836</v>
      </c>
      <c r="N71" s="45">
        <v>0.0153125</v>
      </c>
      <c r="O71" s="107"/>
      <c r="P71" s="50"/>
      <c r="Q71" s="50"/>
      <c r="R71" s="48">
        <f t="shared" si="11"/>
        <v>0.057534722222222216</v>
      </c>
      <c r="S71" s="49" t="s">
        <v>81</v>
      </c>
      <c r="T71" s="26">
        <v>109</v>
      </c>
      <c r="U71" s="27">
        <v>98</v>
      </c>
    </row>
    <row r="72" spans="1:21" ht="23.25" customHeight="1">
      <c r="A72" s="13" t="s">
        <v>74</v>
      </c>
      <c r="B72" s="1" t="s">
        <v>348</v>
      </c>
      <c r="C72" s="1" t="s">
        <v>349</v>
      </c>
      <c r="D72" s="4" t="s">
        <v>176</v>
      </c>
      <c r="E72" s="42" t="s">
        <v>742</v>
      </c>
      <c r="F72" s="25" t="s">
        <v>584</v>
      </c>
      <c r="G72" s="37" t="s">
        <v>39</v>
      </c>
      <c r="H72" s="100">
        <v>3</v>
      </c>
      <c r="I72" s="14">
        <f t="shared" si="10"/>
        <v>0.0041812169312169314</v>
      </c>
      <c r="J72" s="15">
        <f>F72-F5</f>
        <v>0.01767361111111112</v>
      </c>
      <c r="K72" s="15">
        <f t="shared" si="12"/>
        <v>0.0003240740740740877</v>
      </c>
      <c r="L72" s="16">
        <f t="shared" si="13"/>
        <v>4226.90604239165</v>
      </c>
      <c r="M72" s="16">
        <f t="shared" si="14"/>
        <v>59.047764666833245</v>
      </c>
      <c r="N72" s="45">
        <v>0.015810185185185184</v>
      </c>
      <c r="O72" s="107"/>
      <c r="P72" s="50"/>
      <c r="Q72" s="50"/>
      <c r="R72" s="48">
        <f t="shared" si="11"/>
        <v>0.05736111111111112</v>
      </c>
      <c r="S72" s="49" t="s">
        <v>68</v>
      </c>
      <c r="T72" s="26">
        <v>146</v>
      </c>
      <c r="U72" s="27">
        <v>96</v>
      </c>
    </row>
    <row r="73" spans="1:21" ht="23.25" customHeight="1">
      <c r="A73" s="13" t="s">
        <v>73</v>
      </c>
      <c r="B73" s="1" t="s">
        <v>259</v>
      </c>
      <c r="C73" s="1" t="s">
        <v>350</v>
      </c>
      <c r="D73" s="4" t="s">
        <v>146</v>
      </c>
      <c r="E73" s="42" t="s">
        <v>732</v>
      </c>
      <c r="F73" s="25" t="s">
        <v>584</v>
      </c>
      <c r="G73" s="32" t="s">
        <v>40</v>
      </c>
      <c r="H73" s="97">
        <v>22</v>
      </c>
      <c r="I73" s="14">
        <f t="shared" si="10"/>
        <v>0.0041812169312169314</v>
      </c>
      <c r="J73" s="15">
        <f>F73-F5</f>
        <v>0.01767361111111112</v>
      </c>
      <c r="K73" s="15">
        <f t="shared" si="12"/>
        <v>0</v>
      </c>
      <c r="L73" s="16">
        <f t="shared" si="13"/>
        <v>4226.90604239165</v>
      </c>
      <c r="M73" s="16">
        <f t="shared" si="14"/>
        <v>0</v>
      </c>
      <c r="N73" s="45">
        <v>0.017997685185185186</v>
      </c>
      <c r="O73" s="107"/>
      <c r="P73" s="50"/>
      <c r="Q73" s="50"/>
      <c r="R73" s="48">
        <f t="shared" si="11"/>
        <v>0.05517361111111112</v>
      </c>
      <c r="S73" s="49" t="s">
        <v>78</v>
      </c>
      <c r="T73" s="26">
        <v>40</v>
      </c>
      <c r="U73" s="27">
        <v>97</v>
      </c>
    </row>
    <row r="74" spans="1:21" ht="23.25" customHeight="1">
      <c r="A74" s="13" t="s">
        <v>75</v>
      </c>
      <c r="B74" s="1" t="s">
        <v>261</v>
      </c>
      <c r="C74" s="1" t="s">
        <v>351</v>
      </c>
      <c r="D74" s="4" t="s">
        <v>96</v>
      </c>
      <c r="E74" s="42" t="s">
        <v>743</v>
      </c>
      <c r="F74" s="25" t="s">
        <v>585</v>
      </c>
      <c r="G74" s="32" t="s">
        <v>40</v>
      </c>
      <c r="H74" s="97">
        <v>23</v>
      </c>
      <c r="I74" s="14">
        <f t="shared" si="10"/>
        <v>0.004200396825396825</v>
      </c>
      <c r="J74" s="15">
        <f>F74-F5</f>
        <v>0.01800925925925926</v>
      </c>
      <c r="K74" s="15">
        <f t="shared" si="12"/>
        <v>0.0003356481481481405</v>
      </c>
      <c r="L74" s="16">
        <f t="shared" si="13"/>
        <v>4287.513777357897</v>
      </c>
      <c r="M74" s="16">
        <f t="shared" si="14"/>
        <v>60.607734966247335</v>
      </c>
      <c r="N74" s="45">
        <v>0.01671296296296296</v>
      </c>
      <c r="O74" s="107"/>
      <c r="P74" s="50"/>
      <c r="Q74" s="50"/>
      <c r="R74" s="48">
        <f t="shared" si="11"/>
        <v>0.05679398148148149</v>
      </c>
      <c r="S74" s="49" t="s">
        <v>75</v>
      </c>
      <c r="T74" s="26">
        <v>26</v>
      </c>
      <c r="U74" s="27">
        <v>95</v>
      </c>
    </row>
    <row r="75" spans="1:21" ht="23.25" customHeight="1">
      <c r="A75" s="13" t="s">
        <v>76</v>
      </c>
      <c r="B75" s="1" t="s">
        <v>282</v>
      </c>
      <c r="C75" s="1" t="s">
        <v>352</v>
      </c>
      <c r="D75" s="4" t="s">
        <v>499</v>
      </c>
      <c r="E75" s="42" t="s">
        <v>736</v>
      </c>
      <c r="F75" s="25" t="s">
        <v>586</v>
      </c>
      <c r="G75" s="29" t="s">
        <v>53</v>
      </c>
      <c r="H75" s="98">
        <v>42</v>
      </c>
      <c r="I75" s="14">
        <f t="shared" si="10"/>
        <v>0.004201058201058201</v>
      </c>
      <c r="J75" s="15">
        <f>F75-F5</f>
        <v>0.01802083333333334</v>
      </c>
      <c r="K75" s="15">
        <f t="shared" si="12"/>
        <v>1.157407407408051E-05</v>
      </c>
      <c r="L75" s="16">
        <f t="shared" si="13"/>
        <v>4289.593828715367</v>
      </c>
      <c r="M75" s="16">
        <f t="shared" si="14"/>
        <v>2.0800513574695287</v>
      </c>
      <c r="N75" s="45">
        <v>0.01712962962962963</v>
      </c>
      <c r="O75" s="107"/>
      <c r="P75" s="50"/>
      <c r="Q75" s="50"/>
      <c r="R75" s="48">
        <f t="shared" si="11"/>
        <v>0.05638888888888889</v>
      </c>
      <c r="S75" s="49" t="s">
        <v>73</v>
      </c>
      <c r="T75" s="26">
        <v>142</v>
      </c>
      <c r="U75" s="27">
        <v>94</v>
      </c>
    </row>
    <row r="76" spans="1:21" ht="23.25" customHeight="1">
      <c r="A76" s="13" t="s">
        <v>77</v>
      </c>
      <c r="B76" s="1" t="s">
        <v>265</v>
      </c>
      <c r="C76" s="1" t="s">
        <v>353</v>
      </c>
      <c r="D76" s="4" t="s">
        <v>500</v>
      </c>
      <c r="E76" s="42" t="s">
        <v>723</v>
      </c>
      <c r="F76" s="25" t="s">
        <v>587</v>
      </c>
      <c r="G76" s="29" t="s">
        <v>53</v>
      </c>
      <c r="H76" s="98">
        <v>43</v>
      </c>
      <c r="I76" s="14">
        <f t="shared" si="10"/>
        <v>0.004222883597883598</v>
      </c>
      <c r="J76" s="15">
        <f>F76-F5</f>
        <v>0.018402777777777775</v>
      </c>
      <c r="K76" s="15">
        <f t="shared" si="12"/>
        <v>0.00038194444444443476</v>
      </c>
      <c r="L76" s="16">
        <f t="shared" si="13"/>
        <v>4357.870007830853</v>
      </c>
      <c r="M76" s="16">
        <f t="shared" si="14"/>
        <v>68.27617911548623</v>
      </c>
      <c r="N76" s="45">
        <v>0.019618055555555555</v>
      </c>
      <c r="O76" s="107"/>
      <c r="P76" s="50"/>
      <c r="Q76" s="50"/>
      <c r="R76" s="48">
        <f t="shared" si="11"/>
        <v>0.054282407407407404</v>
      </c>
      <c r="S76" s="49" t="s">
        <v>60</v>
      </c>
      <c r="T76" s="26">
        <v>159</v>
      </c>
      <c r="U76" s="27">
        <v>93</v>
      </c>
    </row>
    <row r="77" spans="1:21" ht="23.25" customHeight="1">
      <c r="A77" s="13" t="s">
        <v>78</v>
      </c>
      <c r="B77" s="1" t="s">
        <v>269</v>
      </c>
      <c r="C77" s="1" t="s">
        <v>354</v>
      </c>
      <c r="D77" s="4" t="s">
        <v>501</v>
      </c>
      <c r="E77" s="42" t="s">
        <v>729</v>
      </c>
      <c r="F77" s="25" t="s">
        <v>588</v>
      </c>
      <c r="G77" s="32" t="s">
        <v>40</v>
      </c>
      <c r="H77" s="97">
        <v>24</v>
      </c>
      <c r="I77" s="14">
        <f t="shared" si="10"/>
        <v>0.004229497354497355</v>
      </c>
      <c r="J77" s="15">
        <f>F77-F5</f>
        <v>0.018518518518518524</v>
      </c>
      <c r="K77" s="15">
        <f t="shared" si="12"/>
        <v>0.00011574074074074958</v>
      </c>
      <c r="L77" s="16">
        <f t="shared" si="13"/>
        <v>4378.42064112588</v>
      </c>
      <c r="M77" s="16">
        <f t="shared" si="14"/>
        <v>20.550633295027183</v>
      </c>
      <c r="N77" s="45">
        <v>0.01633101851851852</v>
      </c>
      <c r="O77" s="107"/>
      <c r="P77" s="50"/>
      <c r="Q77" s="50"/>
      <c r="R77" s="48">
        <f t="shared" si="11"/>
        <v>0.05768518518518519</v>
      </c>
      <c r="S77" s="49" t="s">
        <v>82</v>
      </c>
      <c r="T77" s="26">
        <v>43</v>
      </c>
      <c r="U77" s="27">
        <v>92</v>
      </c>
    </row>
    <row r="78" spans="1:21" ht="23.25" customHeight="1">
      <c r="A78" s="13" t="s">
        <v>79</v>
      </c>
      <c r="B78" s="1" t="s">
        <v>282</v>
      </c>
      <c r="C78" s="1" t="s">
        <v>355</v>
      </c>
      <c r="D78" s="4" t="s">
        <v>96</v>
      </c>
      <c r="E78" s="42" t="s">
        <v>716</v>
      </c>
      <c r="F78" s="25" t="s">
        <v>589</v>
      </c>
      <c r="G78" s="29" t="s">
        <v>53</v>
      </c>
      <c r="H78" s="98">
        <v>44</v>
      </c>
      <c r="I78" s="14">
        <f t="shared" si="10"/>
        <v>0.004234126984126983</v>
      </c>
      <c r="J78" s="15">
        <f>F78-F5</f>
        <v>0.018599537037037032</v>
      </c>
      <c r="K78" s="15">
        <f t="shared" si="12"/>
        <v>8.101851851850805E-05</v>
      </c>
      <c r="L78" s="16">
        <f t="shared" si="13"/>
        <v>4392.767885035925</v>
      </c>
      <c r="M78" s="16">
        <f t="shared" si="14"/>
        <v>14.347243910045108</v>
      </c>
      <c r="N78" s="45">
        <v>0.0159375</v>
      </c>
      <c r="O78" s="107"/>
      <c r="P78" s="50"/>
      <c r="Q78" s="50"/>
      <c r="R78" s="48">
        <f t="shared" si="11"/>
        <v>0.05815972222222222</v>
      </c>
      <c r="S78" s="49" t="s">
        <v>85</v>
      </c>
      <c r="T78" s="26">
        <v>31</v>
      </c>
      <c r="U78" s="27">
        <v>91</v>
      </c>
    </row>
    <row r="79" spans="1:21" ht="23.25" customHeight="1">
      <c r="A79" s="13" t="s">
        <v>80</v>
      </c>
      <c r="B79" s="1" t="s">
        <v>286</v>
      </c>
      <c r="C79" s="1" t="s">
        <v>356</v>
      </c>
      <c r="D79" s="4" t="s">
        <v>502</v>
      </c>
      <c r="E79" s="42" t="s">
        <v>716</v>
      </c>
      <c r="F79" s="25" t="s">
        <v>590</v>
      </c>
      <c r="G79" s="29" t="s">
        <v>53</v>
      </c>
      <c r="H79" s="98">
        <v>45</v>
      </c>
      <c r="I79" s="14">
        <f t="shared" si="10"/>
        <v>0.004248015873015873</v>
      </c>
      <c r="J79" s="15">
        <f>F79-F5</f>
        <v>0.0188425925925926</v>
      </c>
      <c r="K79" s="15">
        <f t="shared" si="12"/>
        <v>0.0002430555555555658</v>
      </c>
      <c r="L79" s="16">
        <f t="shared" si="13"/>
        <v>4435.62198349681</v>
      </c>
      <c r="M79" s="16">
        <f t="shared" si="14"/>
        <v>42.854098460884416</v>
      </c>
      <c r="N79" s="45">
        <v>0.016481481481481482</v>
      </c>
      <c r="O79" s="107"/>
      <c r="P79" s="50"/>
      <c r="Q79" s="50"/>
      <c r="R79" s="48">
        <f t="shared" si="11"/>
        <v>0.0578587962962963</v>
      </c>
      <c r="S79" s="49" t="s">
        <v>83</v>
      </c>
      <c r="T79" s="26">
        <v>144</v>
      </c>
      <c r="U79" s="27">
        <v>90</v>
      </c>
    </row>
    <row r="80" spans="1:21" ht="23.25" customHeight="1">
      <c r="A80" s="13" t="s">
        <v>81</v>
      </c>
      <c r="B80" s="1" t="s">
        <v>357</v>
      </c>
      <c r="C80" s="1" t="s">
        <v>358</v>
      </c>
      <c r="D80" s="4" t="s">
        <v>144</v>
      </c>
      <c r="E80" s="42" t="s">
        <v>736</v>
      </c>
      <c r="F80" s="25" t="s">
        <v>591</v>
      </c>
      <c r="G80" s="29" t="s">
        <v>53</v>
      </c>
      <c r="H80" s="98">
        <v>46</v>
      </c>
      <c r="I80" s="14">
        <f t="shared" si="10"/>
        <v>0.0042658730158730155</v>
      </c>
      <c r="J80" s="15">
        <f>F80-F5</f>
        <v>0.01915509259259259</v>
      </c>
      <c r="K80" s="15">
        <f t="shared" si="12"/>
        <v>0.00031249999999999334</v>
      </c>
      <c r="L80" s="16">
        <f t="shared" si="13"/>
        <v>4490.310077519381</v>
      </c>
      <c r="M80" s="16">
        <f t="shared" si="14"/>
        <v>54.68809402257102</v>
      </c>
      <c r="N80" s="45">
        <v>0.017175925925925924</v>
      </c>
      <c r="O80" s="107"/>
      <c r="P80" s="50"/>
      <c r="Q80" s="50"/>
      <c r="R80" s="48">
        <f t="shared" si="11"/>
        <v>0.05747685185185185</v>
      </c>
      <c r="S80" s="49" t="s">
        <v>80</v>
      </c>
      <c r="T80" s="26">
        <v>62</v>
      </c>
      <c r="U80" s="27">
        <v>89</v>
      </c>
    </row>
    <row r="81" spans="1:21" ht="23.25" customHeight="1">
      <c r="A81" s="13" t="s">
        <v>82</v>
      </c>
      <c r="B81" s="1" t="s">
        <v>359</v>
      </c>
      <c r="C81" s="1" t="s">
        <v>360</v>
      </c>
      <c r="D81" s="4" t="s">
        <v>146</v>
      </c>
      <c r="E81" s="42" t="s">
        <v>716</v>
      </c>
      <c r="F81" s="25" t="s">
        <v>592</v>
      </c>
      <c r="G81" s="37" t="s">
        <v>39</v>
      </c>
      <c r="H81" s="100">
        <v>4</v>
      </c>
      <c r="I81" s="14">
        <f t="shared" si="10"/>
        <v>0.004269179894179895</v>
      </c>
      <c r="J81" s="15">
        <f>F81-F5</f>
        <v>0.019212962962962966</v>
      </c>
      <c r="K81" s="15">
        <f t="shared" si="12"/>
        <v>5.787037037037479E-05</v>
      </c>
      <c r="L81" s="16">
        <f t="shared" si="13"/>
        <v>4500.387296669249</v>
      </c>
      <c r="M81" s="16">
        <f t="shared" si="14"/>
        <v>10.077219149868142</v>
      </c>
      <c r="N81" s="45">
        <v>0.015659722222222224</v>
      </c>
      <c r="O81" s="108">
        <v>3</v>
      </c>
      <c r="P81" s="50"/>
      <c r="Q81" s="50"/>
      <c r="R81" s="48">
        <f t="shared" si="11"/>
        <v>0.05905092592592592</v>
      </c>
      <c r="S81" s="49" t="s">
        <v>91</v>
      </c>
      <c r="T81" s="26">
        <v>95</v>
      </c>
      <c r="U81" s="27">
        <v>88</v>
      </c>
    </row>
    <row r="82" spans="1:21" ht="23.25" customHeight="1">
      <c r="A82" s="13" t="s">
        <v>83</v>
      </c>
      <c r="B82" s="1" t="s">
        <v>269</v>
      </c>
      <c r="C82" s="1" t="s">
        <v>361</v>
      </c>
      <c r="D82" s="4" t="s">
        <v>96</v>
      </c>
      <c r="E82" s="42" t="s">
        <v>736</v>
      </c>
      <c r="F82" s="25" t="s">
        <v>593</v>
      </c>
      <c r="G82" s="29" t="s">
        <v>53</v>
      </c>
      <c r="H82" s="98">
        <v>47</v>
      </c>
      <c r="I82" s="14">
        <f t="shared" si="10"/>
        <v>0.004269841269841271</v>
      </c>
      <c r="J82" s="15">
        <f>F82-F5</f>
        <v>0.019224537037037047</v>
      </c>
      <c r="K82" s="15">
        <f t="shared" si="12"/>
        <v>1.157407407408051E-05</v>
      </c>
      <c r="L82" s="16">
        <f t="shared" si="13"/>
        <v>4502.400867410162</v>
      </c>
      <c r="M82" s="16">
        <f t="shared" si="14"/>
        <v>2.013570740913565</v>
      </c>
      <c r="N82" s="45">
        <v>0.017372685185185185</v>
      </c>
      <c r="O82" s="107"/>
      <c r="P82" s="50"/>
      <c r="Q82" s="50"/>
      <c r="R82" s="48">
        <f t="shared" si="11"/>
        <v>0.057349537037037046</v>
      </c>
      <c r="S82" s="49" t="s">
        <v>77</v>
      </c>
      <c r="T82" s="26">
        <v>9</v>
      </c>
      <c r="U82" s="27">
        <v>87</v>
      </c>
    </row>
    <row r="83" spans="1:21" ht="23.25" customHeight="1">
      <c r="A83" s="13" t="s">
        <v>84</v>
      </c>
      <c r="B83" s="1" t="s">
        <v>269</v>
      </c>
      <c r="C83" s="1" t="s">
        <v>362</v>
      </c>
      <c r="D83" s="4" t="s">
        <v>153</v>
      </c>
      <c r="E83" s="42" t="s">
        <v>735</v>
      </c>
      <c r="F83" s="25" t="s">
        <v>594</v>
      </c>
      <c r="G83" s="32" t="s">
        <v>40</v>
      </c>
      <c r="H83" s="97">
        <v>25</v>
      </c>
      <c r="I83" s="14">
        <f t="shared" si="10"/>
        <v>0.004283730158730159</v>
      </c>
      <c r="J83" s="15">
        <f>F83-F5</f>
        <v>0.0194675925925926</v>
      </c>
      <c r="K83" s="15">
        <f t="shared" si="12"/>
        <v>0.00024305555555555192</v>
      </c>
      <c r="L83" s="16">
        <f t="shared" si="13"/>
        <v>4544.542226339356</v>
      </c>
      <c r="M83" s="16">
        <f t="shared" si="14"/>
        <v>42.1413589291933</v>
      </c>
      <c r="N83" s="45">
        <v>0.014641203703703703</v>
      </c>
      <c r="O83" s="107"/>
      <c r="P83" s="50"/>
      <c r="Q83" s="50"/>
      <c r="R83" s="48">
        <f t="shared" si="11"/>
        <v>0.06032407407407408</v>
      </c>
      <c r="S83" s="49" t="s">
        <v>107</v>
      </c>
      <c r="T83" s="26">
        <v>82</v>
      </c>
      <c r="U83" s="27">
        <v>86</v>
      </c>
    </row>
    <row r="84" spans="1:21" ht="23.25" customHeight="1">
      <c r="A84" s="13" t="s">
        <v>85</v>
      </c>
      <c r="B84" s="1" t="s">
        <v>363</v>
      </c>
      <c r="C84" s="1" t="s">
        <v>364</v>
      </c>
      <c r="D84" s="4" t="s">
        <v>96</v>
      </c>
      <c r="E84" s="42" t="s">
        <v>716</v>
      </c>
      <c r="F84" s="25" t="s">
        <v>595</v>
      </c>
      <c r="G84" s="37" t="s">
        <v>39</v>
      </c>
      <c r="H84" s="100">
        <v>5</v>
      </c>
      <c r="I84" s="14">
        <f t="shared" si="10"/>
        <v>0.004288359788359788</v>
      </c>
      <c r="J84" s="15">
        <f>F84-F5</f>
        <v>0.019548611111111107</v>
      </c>
      <c r="K84" s="15">
        <f t="shared" si="12"/>
        <v>8.101851851850805E-05</v>
      </c>
      <c r="L84" s="16">
        <f t="shared" si="13"/>
        <v>4558.528685996298</v>
      </c>
      <c r="M84" s="16">
        <f t="shared" si="14"/>
        <v>13.986459656942316</v>
      </c>
      <c r="N84" s="45">
        <v>0.016030092592592592</v>
      </c>
      <c r="O84" s="107"/>
      <c r="P84" s="50"/>
      <c r="Q84" s="50"/>
      <c r="R84" s="48">
        <f t="shared" si="11"/>
        <v>0.059016203703703696</v>
      </c>
      <c r="S84" s="49" t="s">
        <v>89</v>
      </c>
      <c r="T84" s="26">
        <v>149</v>
      </c>
      <c r="U84" s="27">
        <v>85</v>
      </c>
    </row>
    <row r="85" spans="1:21" ht="23.25" customHeight="1">
      <c r="A85" s="13" t="s">
        <v>86</v>
      </c>
      <c r="B85" s="1" t="s">
        <v>286</v>
      </c>
      <c r="C85" s="1" t="s">
        <v>361</v>
      </c>
      <c r="D85" s="4" t="s">
        <v>503</v>
      </c>
      <c r="E85" s="42" t="s">
        <v>738</v>
      </c>
      <c r="F85" s="25" t="s">
        <v>596</v>
      </c>
      <c r="G85" s="29" t="s">
        <v>53</v>
      </c>
      <c r="H85" s="98">
        <v>48</v>
      </c>
      <c r="I85" s="14">
        <f t="shared" si="10"/>
        <v>0.004292328042328042</v>
      </c>
      <c r="J85" s="15">
        <f>F85-F5</f>
        <v>0.01961805555555555</v>
      </c>
      <c r="K85" s="15">
        <f t="shared" si="12"/>
        <v>6.944444444444142E-05</v>
      </c>
      <c r="L85" s="16">
        <f t="shared" si="13"/>
        <v>4570.493066255777</v>
      </c>
      <c r="M85" s="16">
        <f t="shared" si="14"/>
        <v>11.964380259479185</v>
      </c>
      <c r="N85" s="45">
        <v>0.018703703703703705</v>
      </c>
      <c r="O85" s="107"/>
      <c r="P85" s="50"/>
      <c r="Q85" s="50"/>
      <c r="R85" s="48">
        <f t="shared" si="11"/>
        <v>0.056412037037037024</v>
      </c>
      <c r="S85" s="49" t="s">
        <v>74</v>
      </c>
      <c r="T85" s="26">
        <v>8</v>
      </c>
      <c r="U85" s="27">
        <v>84</v>
      </c>
    </row>
    <row r="86" spans="1:21" ht="23.25" customHeight="1">
      <c r="A86" s="13" t="s">
        <v>87</v>
      </c>
      <c r="B86" s="1" t="s">
        <v>329</v>
      </c>
      <c r="C86" s="1" t="s">
        <v>365</v>
      </c>
      <c r="D86" s="4" t="s">
        <v>173</v>
      </c>
      <c r="E86" s="42" t="s">
        <v>744</v>
      </c>
      <c r="F86" s="25" t="s">
        <v>597</v>
      </c>
      <c r="G86" s="32" t="s">
        <v>40</v>
      </c>
      <c r="H86" s="97">
        <v>26</v>
      </c>
      <c r="I86" s="14">
        <f t="shared" si="10"/>
        <v>0.004311507936507936</v>
      </c>
      <c r="J86" s="15">
        <f>F86-F5</f>
        <v>0.019953703703703703</v>
      </c>
      <c r="K86" s="15">
        <f t="shared" si="12"/>
        <v>0.00033564814814815436</v>
      </c>
      <c r="L86" s="16">
        <f t="shared" si="13"/>
        <v>4628.010431047706</v>
      </c>
      <c r="M86" s="16">
        <f t="shared" si="14"/>
        <v>57.51736479192914</v>
      </c>
      <c r="N86" s="45">
        <v>0.017233796296296296</v>
      </c>
      <c r="O86" s="107"/>
      <c r="P86" s="50"/>
      <c r="Q86" s="50"/>
      <c r="R86" s="48">
        <f t="shared" si="11"/>
        <v>0.05821759259259259</v>
      </c>
      <c r="S86" s="49" t="s">
        <v>86</v>
      </c>
      <c r="T86" s="26">
        <v>90</v>
      </c>
      <c r="U86" s="27">
        <v>83</v>
      </c>
    </row>
    <row r="87" spans="1:21" ht="23.25" customHeight="1">
      <c r="A87" s="13" t="s">
        <v>88</v>
      </c>
      <c r="B87" s="1" t="s">
        <v>366</v>
      </c>
      <c r="C87" s="1" t="s">
        <v>367</v>
      </c>
      <c r="D87" s="4" t="s">
        <v>152</v>
      </c>
      <c r="E87" s="42" t="s">
        <v>717</v>
      </c>
      <c r="F87" s="25" t="s">
        <v>598</v>
      </c>
      <c r="G87" s="29" t="s">
        <v>53</v>
      </c>
      <c r="H87" s="98">
        <v>49</v>
      </c>
      <c r="I87" s="14">
        <f t="shared" si="10"/>
        <v>0.004312169312169312</v>
      </c>
      <c r="J87" s="15">
        <f>F87-F5</f>
        <v>0.019965277777777783</v>
      </c>
      <c r="K87" s="15">
        <f t="shared" si="12"/>
        <v>1.157407407408051E-05</v>
      </c>
      <c r="L87" s="16">
        <f t="shared" si="13"/>
        <v>4629.984662576688</v>
      </c>
      <c r="M87" s="16">
        <f t="shared" si="14"/>
        <v>1.9742315289813632</v>
      </c>
      <c r="N87" s="45">
        <v>0.01693287037037037</v>
      </c>
      <c r="O87" s="107"/>
      <c r="P87" s="50"/>
      <c r="Q87" s="50"/>
      <c r="R87" s="48">
        <f t="shared" si="11"/>
        <v>0.0585300925925926</v>
      </c>
      <c r="S87" s="49" t="s">
        <v>87</v>
      </c>
      <c r="T87" s="26">
        <v>63</v>
      </c>
      <c r="U87" s="27">
        <v>82</v>
      </c>
    </row>
    <row r="88" spans="1:21" ht="23.25" customHeight="1">
      <c r="A88" s="13" t="s">
        <v>89</v>
      </c>
      <c r="B88" s="1" t="s">
        <v>263</v>
      </c>
      <c r="C88" s="1" t="s">
        <v>368</v>
      </c>
      <c r="D88" s="4" t="s">
        <v>96</v>
      </c>
      <c r="E88" s="42" t="s">
        <v>720</v>
      </c>
      <c r="F88" s="25" t="s">
        <v>599</v>
      </c>
      <c r="G88" s="29" t="s">
        <v>53</v>
      </c>
      <c r="H88" s="98">
        <v>50</v>
      </c>
      <c r="I88" s="14">
        <f t="shared" si="10"/>
        <v>0.0043134920634920635</v>
      </c>
      <c r="J88" s="15">
        <f>F88-F5</f>
        <v>0.01998842592592593</v>
      </c>
      <c r="K88" s="15">
        <f t="shared" si="12"/>
        <v>2.314814814814714E-05</v>
      </c>
      <c r="L88" s="16">
        <f t="shared" si="13"/>
        <v>4633.931309414291</v>
      </c>
      <c r="M88" s="16">
        <f t="shared" si="14"/>
        <v>3.9466468376031116</v>
      </c>
      <c r="N88" s="45">
        <v>0.01741898148148148</v>
      </c>
      <c r="O88" s="107"/>
      <c r="P88" s="50"/>
      <c r="Q88" s="50"/>
      <c r="R88" s="48">
        <f t="shared" si="11"/>
        <v>0.058067129629629635</v>
      </c>
      <c r="S88" s="49" t="s">
        <v>84</v>
      </c>
      <c r="T88" s="26">
        <v>29</v>
      </c>
      <c r="U88" s="27">
        <v>81</v>
      </c>
    </row>
    <row r="89" spans="1:21" ht="23.25" customHeight="1">
      <c r="A89" s="13" t="s">
        <v>90</v>
      </c>
      <c r="B89" s="1" t="s">
        <v>263</v>
      </c>
      <c r="C89" s="1" t="s">
        <v>369</v>
      </c>
      <c r="D89" s="4" t="s">
        <v>152</v>
      </c>
      <c r="E89" s="42" t="s">
        <v>716</v>
      </c>
      <c r="F89" s="25" t="s">
        <v>600</v>
      </c>
      <c r="G89" s="29" t="s">
        <v>53</v>
      </c>
      <c r="H89" s="98">
        <v>51</v>
      </c>
      <c r="I89" s="14">
        <f t="shared" si="10"/>
        <v>0.004330026455026455</v>
      </c>
      <c r="J89" s="15">
        <f>F89-F5</f>
        <v>0.020277777777777777</v>
      </c>
      <c r="K89" s="15">
        <f t="shared" si="12"/>
        <v>0.0002893518518518462</v>
      </c>
      <c r="L89" s="16">
        <f t="shared" si="13"/>
        <v>4683.060943943791</v>
      </c>
      <c r="M89" s="16">
        <f t="shared" si="14"/>
        <v>49.129634529500436</v>
      </c>
      <c r="N89" s="45">
        <v>0.01587962962962963</v>
      </c>
      <c r="O89" s="107"/>
      <c r="P89" s="50"/>
      <c r="Q89" s="50"/>
      <c r="R89" s="48">
        <f t="shared" si="11"/>
        <v>0.05989583333333333</v>
      </c>
      <c r="S89" s="49" t="s">
        <v>93</v>
      </c>
      <c r="T89" s="26">
        <v>116</v>
      </c>
      <c r="U89" s="27">
        <v>80</v>
      </c>
    </row>
    <row r="90" spans="1:21" ht="23.25" customHeight="1">
      <c r="A90" s="13" t="s">
        <v>91</v>
      </c>
      <c r="B90" s="1" t="s">
        <v>304</v>
      </c>
      <c r="C90" s="1" t="s">
        <v>370</v>
      </c>
      <c r="D90" s="4" t="s">
        <v>165</v>
      </c>
      <c r="E90" s="42" t="s">
        <v>745</v>
      </c>
      <c r="F90" s="25" t="s">
        <v>601</v>
      </c>
      <c r="G90" s="32" t="s">
        <v>40</v>
      </c>
      <c r="H90" s="97">
        <v>27</v>
      </c>
      <c r="I90" s="14">
        <f t="shared" si="10"/>
        <v>0.00433531746031746</v>
      </c>
      <c r="J90" s="15">
        <f>F90-F5</f>
        <v>0.020370370370370365</v>
      </c>
      <c r="K90" s="15">
        <f t="shared" si="12"/>
        <v>9.259259259258856E-05</v>
      </c>
      <c r="L90" s="16">
        <f t="shared" si="13"/>
        <v>4698.703279938977</v>
      </c>
      <c r="M90" s="16">
        <f t="shared" si="14"/>
        <v>15.642335995185931</v>
      </c>
      <c r="N90" s="45">
        <v>0.015509259259259257</v>
      </c>
      <c r="O90" s="107"/>
      <c r="P90" s="50"/>
      <c r="Q90" s="50"/>
      <c r="R90" s="48">
        <f t="shared" si="11"/>
        <v>0.06035879629629629</v>
      </c>
      <c r="S90" s="49" t="s">
        <v>109</v>
      </c>
      <c r="T90" s="26">
        <v>113</v>
      </c>
      <c r="U90" s="27">
        <v>79</v>
      </c>
    </row>
    <row r="91" spans="1:21" ht="23.25" customHeight="1">
      <c r="A91" s="13" t="s">
        <v>92</v>
      </c>
      <c r="B91" s="1" t="s">
        <v>371</v>
      </c>
      <c r="C91" s="1" t="s">
        <v>372</v>
      </c>
      <c r="D91" s="4" t="s">
        <v>152</v>
      </c>
      <c r="E91" s="42" t="s">
        <v>723</v>
      </c>
      <c r="F91" s="25" t="s">
        <v>602</v>
      </c>
      <c r="G91" s="29" t="s">
        <v>53</v>
      </c>
      <c r="H91" s="98">
        <v>52</v>
      </c>
      <c r="I91" s="14">
        <f t="shared" si="10"/>
        <v>0.00433994708994709</v>
      </c>
      <c r="J91" s="15">
        <f>F91-F5</f>
        <v>0.020451388888888887</v>
      </c>
      <c r="K91" s="15">
        <f t="shared" si="12"/>
        <v>8.101851851852193E-05</v>
      </c>
      <c r="L91" s="16">
        <f t="shared" si="13"/>
        <v>4712.359036878999</v>
      </c>
      <c r="M91" s="16">
        <f t="shared" si="14"/>
        <v>13.655756940022002</v>
      </c>
      <c r="N91" s="45">
        <v>0.016099537037037037</v>
      </c>
      <c r="O91" s="107"/>
      <c r="P91" s="50"/>
      <c r="Q91" s="50"/>
      <c r="R91" s="48">
        <f t="shared" si="11"/>
        <v>0.059849537037037034</v>
      </c>
      <c r="S91" s="49" t="s">
        <v>92</v>
      </c>
      <c r="T91" s="26">
        <v>10</v>
      </c>
      <c r="U91" s="27">
        <v>78</v>
      </c>
    </row>
    <row r="92" spans="1:21" ht="23.25" customHeight="1">
      <c r="A92" s="13" t="s">
        <v>93</v>
      </c>
      <c r="B92" s="1" t="s">
        <v>271</v>
      </c>
      <c r="C92" s="1" t="s">
        <v>373</v>
      </c>
      <c r="D92" s="4" t="s">
        <v>504</v>
      </c>
      <c r="E92" s="42" t="s">
        <v>720</v>
      </c>
      <c r="F92" s="25" t="s">
        <v>603</v>
      </c>
      <c r="G92" s="29" t="s">
        <v>53</v>
      </c>
      <c r="H92" s="98">
        <v>53</v>
      </c>
      <c r="I92" s="14">
        <f t="shared" si="10"/>
        <v>0.004347222222222222</v>
      </c>
      <c r="J92" s="15">
        <f>F92-F5</f>
        <v>0.020578703703703703</v>
      </c>
      <c r="K92" s="15">
        <f t="shared" si="12"/>
        <v>0.0001273148148148162</v>
      </c>
      <c r="L92" s="16">
        <f t="shared" si="13"/>
        <v>4733.759318423855</v>
      </c>
      <c r="M92" s="16">
        <f t="shared" si="14"/>
        <v>21.400281544855716</v>
      </c>
      <c r="N92" s="45"/>
      <c r="O92" s="107"/>
      <c r="P92" s="50"/>
      <c r="Q92" s="50"/>
      <c r="R92" s="48">
        <f t="shared" si="11"/>
        <v>0.07607638888888889</v>
      </c>
      <c r="S92" s="49" t="s">
        <v>212</v>
      </c>
      <c r="T92" s="26">
        <v>75</v>
      </c>
      <c r="U92" s="27">
        <v>77</v>
      </c>
    </row>
    <row r="93" spans="1:21" ht="23.25" customHeight="1">
      <c r="A93" s="13" t="s">
        <v>102</v>
      </c>
      <c r="B93" s="1" t="s">
        <v>374</v>
      </c>
      <c r="C93" s="1" t="s">
        <v>375</v>
      </c>
      <c r="D93" s="4" t="s">
        <v>152</v>
      </c>
      <c r="E93" s="42" t="s">
        <v>737</v>
      </c>
      <c r="F93" s="25" t="s">
        <v>604</v>
      </c>
      <c r="G93" s="37" t="s">
        <v>39</v>
      </c>
      <c r="H93" s="100">
        <v>6</v>
      </c>
      <c r="I93" s="14">
        <f t="shared" si="10"/>
        <v>0.004355820105820106</v>
      </c>
      <c r="J93" s="15">
        <f>F93-F5</f>
        <v>0.020729166666666667</v>
      </c>
      <c r="K93" s="15">
        <f t="shared" si="12"/>
        <v>0.00015046296296296335</v>
      </c>
      <c r="L93" s="16">
        <f t="shared" si="13"/>
        <v>4758.958396598846</v>
      </c>
      <c r="M93" s="16">
        <f t="shared" si="14"/>
        <v>25.199078174990973</v>
      </c>
      <c r="N93" s="45">
        <v>0.016087962962962964</v>
      </c>
      <c r="O93" s="107"/>
      <c r="P93" s="50"/>
      <c r="Q93" s="50"/>
      <c r="R93" s="48">
        <f t="shared" si="11"/>
        <v>0.06013888888888889</v>
      </c>
      <c r="S93" s="49" t="s">
        <v>103</v>
      </c>
      <c r="T93" s="26">
        <v>60</v>
      </c>
      <c r="U93" s="27">
        <v>76</v>
      </c>
    </row>
    <row r="94" spans="1:21" ht="23.25" customHeight="1">
      <c r="A94" s="13" t="s">
        <v>103</v>
      </c>
      <c r="B94" s="2" t="s">
        <v>259</v>
      </c>
      <c r="C94" s="2" t="s">
        <v>376</v>
      </c>
      <c r="D94" s="5" t="s">
        <v>505</v>
      </c>
      <c r="E94" s="43" t="s">
        <v>723</v>
      </c>
      <c r="F94" s="25" t="s">
        <v>605</v>
      </c>
      <c r="G94" s="30" t="s">
        <v>53</v>
      </c>
      <c r="H94" s="98">
        <v>54</v>
      </c>
      <c r="I94" s="14">
        <f t="shared" si="10"/>
        <v>0.004362433862433862</v>
      </c>
      <c r="J94" s="15">
        <f>F94-F5</f>
        <v>0.020844907407407402</v>
      </c>
      <c r="K94" s="15">
        <f t="shared" si="12"/>
        <v>0.0001157407407407357</v>
      </c>
      <c r="L94" s="16">
        <f t="shared" si="13"/>
        <v>4778.274711946634</v>
      </c>
      <c r="M94" s="16">
        <f t="shared" si="14"/>
        <v>19.316315347788077</v>
      </c>
      <c r="N94" s="45">
        <v>0.016099537037037037</v>
      </c>
      <c r="O94" s="107"/>
      <c r="P94" s="50"/>
      <c r="Q94" s="50"/>
      <c r="R94" s="48">
        <f t="shared" si="11"/>
        <v>0.06024305555555555</v>
      </c>
      <c r="S94" s="49" t="s">
        <v>104</v>
      </c>
      <c r="T94" s="26">
        <v>97</v>
      </c>
      <c r="U94" s="27">
        <v>75</v>
      </c>
    </row>
    <row r="95" spans="1:21" ht="23.25" customHeight="1">
      <c r="A95" s="13" t="s">
        <v>104</v>
      </c>
      <c r="B95" s="1" t="s">
        <v>377</v>
      </c>
      <c r="C95" s="1" t="s">
        <v>378</v>
      </c>
      <c r="D95" s="4" t="s">
        <v>489</v>
      </c>
      <c r="E95" s="42" t="s">
        <v>746</v>
      </c>
      <c r="F95" s="25" t="s">
        <v>606</v>
      </c>
      <c r="G95" s="34" t="s">
        <v>114</v>
      </c>
      <c r="H95" s="99">
        <v>3</v>
      </c>
      <c r="I95" s="14">
        <f t="shared" si="10"/>
        <v>0.00436904761904762</v>
      </c>
      <c r="J95" s="15">
        <f>F95-F5</f>
        <v>0.020960648148148152</v>
      </c>
      <c r="K95" s="15">
        <f t="shared" si="12"/>
        <v>0.00011574074074074958</v>
      </c>
      <c r="L95" s="16">
        <f t="shared" si="13"/>
        <v>4797.532546170149</v>
      </c>
      <c r="M95" s="16">
        <f t="shared" si="14"/>
        <v>19.257834223514692</v>
      </c>
      <c r="N95" s="45">
        <v>0.01636574074074074</v>
      </c>
      <c r="O95" s="107"/>
      <c r="P95" s="50"/>
      <c r="Q95" s="50"/>
      <c r="R95" s="48">
        <f t="shared" si="11"/>
        <v>0.0600925925925926</v>
      </c>
      <c r="S95" s="49" t="s">
        <v>102</v>
      </c>
      <c r="T95" s="26">
        <v>14</v>
      </c>
      <c r="U95" s="27">
        <v>74</v>
      </c>
    </row>
    <row r="96" spans="1:21" ht="23.25" customHeight="1">
      <c r="A96" s="13" t="s">
        <v>105</v>
      </c>
      <c r="B96" s="1" t="s">
        <v>379</v>
      </c>
      <c r="C96" s="1" t="s">
        <v>380</v>
      </c>
      <c r="D96" s="4" t="s">
        <v>181</v>
      </c>
      <c r="E96" s="42" t="s">
        <v>737</v>
      </c>
      <c r="F96" s="25" t="s">
        <v>607</v>
      </c>
      <c r="G96" s="37" t="s">
        <v>39</v>
      </c>
      <c r="H96" s="100">
        <v>7</v>
      </c>
      <c r="I96" s="14">
        <f t="shared" si="10"/>
        <v>0.004369708994708995</v>
      </c>
      <c r="J96" s="15">
        <f>F96-F5</f>
        <v>0.02097222222222222</v>
      </c>
      <c r="K96" s="15">
        <f t="shared" si="12"/>
        <v>1.1574074074066631E-05</v>
      </c>
      <c r="L96" s="16">
        <f t="shared" si="13"/>
        <v>4799.455123354018</v>
      </c>
      <c r="M96" s="16">
        <f t="shared" si="14"/>
        <v>1.9225771838691799</v>
      </c>
      <c r="N96" s="45">
        <v>0.017453703703703704</v>
      </c>
      <c r="O96" s="107"/>
      <c r="P96" s="50"/>
      <c r="Q96" s="50"/>
      <c r="R96" s="48">
        <f t="shared" si="11"/>
        <v>0.059016203703703696</v>
      </c>
      <c r="S96" s="49" t="s">
        <v>90</v>
      </c>
      <c r="T96" s="26">
        <v>168</v>
      </c>
      <c r="U96" s="27">
        <v>73</v>
      </c>
    </row>
    <row r="97" spans="1:21" ht="23.25" customHeight="1">
      <c r="A97" s="13" t="s">
        <v>106</v>
      </c>
      <c r="B97" s="1" t="s">
        <v>269</v>
      </c>
      <c r="C97" s="1" t="s">
        <v>381</v>
      </c>
      <c r="D97" s="4" t="s">
        <v>506</v>
      </c>
      <c r="E97" s="42" t="s">
        <v>744</v>
      </c>
      <c r="F97" s="25" t="s">
        <v>608</v>
      </c>
      <c r="G97" s="32" t="s">
        <v>40</v>
      </c>
      <c r="H97" s="97">
        <v>28</v>
      </c>
      <c r="I97" s="14">
        <f t="shared" si="10"/>
        <v>0.004388227513227513</v>
      </c>
      <c r="J97" s="15">
        <f>F97-F5</f>
        <v>0.021296296296296292</v>
      </c>
      <c r="K97" s="15">
        <f t="shared" si="12"/>
        <v>0.00032407407407407385</v>
      </c>
      <c r="L97" s="16">
        <f t="shared" si="13"/>
        <v>4853.051996985681</v>
      </c>
      <c r="M97" s="16">
        <f t="shared" si="14"/>
        <v>53.596873631663584</v>
      </c>
      <c r="N97" s="45">
        <v>0.018217592592592594</v>
      </c>
      <c r="O97" s="107"/>
      <c r="P97" s="50"/>
      <c r="Q97" s="50"/>
      <c r="R97" s="48">
        <f t="shared" si="11"/>
        <v>0.058576388888888886</v>
      </c>
      <c r="S97" s="49" t="s">
        <v>88</v>
      </c>
      <c r="T97" s="26">
        <v>145</v>
      </c>
      <c r="U97" s="27">
        <v>72</v>
      </c>
    </row>
    <row r="98" spans="1:21" ht="23.25" customHeight="1">
      <c r="A98" s="13" t="s">
        <v>107</v>
      </c>
      <c r="B98" s="1" t="s">
        <v>359</v>
      </c>
      <c r="C98" s="1" t="s">
        <v>382</v>
      </c>
      <c r="D98" s="4" t="s">
        <v>167</v>
      </c>
      <c r="E98" s="42" t="s">
        <v>744</v>
      </c>
      <c r="F98" s="25" t="s">
        <v>609</v>
      </c>
      <c r="G98" s="38" t="s">
        <v>115</v>
      </c>
      <c r="H98" s="101">
        <v>2</v>
      </c>
      <c r="I98" s="14">
        <f t="shared" si="10"/>
        <v>0.004396825396825396</v>
      </c>
      <c r="J98" s="15">
        <f>F98-F5</f>
        <v>0.021446759259259256</v>
      </c>
      <c r="K98" s="15">
        <f t="shared" si="12"/>
        <v>0.00015046296296296335</v>
      </c>
      <c r="L98" s="16">
        <f t="shared" si="13"/>
        <v>4877.782791817087</v>
      </c>
      <c r="M98" s="16">
        <f t="shared" si="14"/>
        <v>24.730794831405547</v>
      </c>
      <c r="N98" s="45">
        <v>0.01667824074074074</v>
      </c>
      <c r="O98" s="107"/>
      <c r="P98" s="50"/>
      <c r="Q98" s="50"/>
      <c r="R98" s="48">
        <f t="shared" si="11"/>
        <v>0.0602662037037037</v>
      </c>
      <c r="S98" s="49" t="s">
        <v>105</v>
      </c>
      <c r="T98" s="26">
        <v>135</v>
      </c>
      <c r="U98" s="27">
        <v>71</v>
      </c>
    </row>
    <row r="99" spans="1:21" ht="23.25" customHeight="1">
      <c r="A99" s="13" t="s">
        <v>108</v>
      </c>
      <c r="B99" s="1" t="s">
        <v>304</v>
      </c>
      <c r="C99" s="1" t="s">
        <v>383</v>
      </c>
      <c r="D99" s="4" t="s">
        <v>504</v>
      </c>
      <c r="E99" s="42" t="s">
        <v>737</v>
      </c>
      <c r="F99" s="25" t="s">
        <v>610</v>
      </c>
      <c r="G99" s="29" t="s">
        <v>53</v>
      </c>
      <c r="H99" s="98">
        <v>55</v>
      </c>
      <c r="I99" s="14">
        <f t="shared" si="10"/>
        <v>0.004409391534391534</v>
      </c>
      <c r="J99" s="15">
        <f>F99-F5</f>
        <v>0.02166666666666666</v>
      </c>
      <c r="K99" s="15">
        <f t="shared" si="12"/>
        <v>0.00021990740740740478</v>
      </c>
      <c r="L99" s="16">
        <f t="shared" si="13"/>
        <v>4913.754312284385</v>
      </c>
      <c r="M99" s="16">
        <f t="shared" si="14"/>
        <v>35.97152046729843</v>
      </c>
      <c r="N99" s="45">
        <v>0.01685185185185185</v>
      </c>
      <c r="O99" s="107"/>
      <c r="P99" s="50"/>
      <c r="Q99" s="50"/>
      <c r="R99" s="48">
        <f t="shared" si="11"/>
        <v>0.06031249999999999</v>
      </c>
      <c r="S99" s="49" t="s">
        <v>106</v>
      </c>
      <c r="T99" s="26">
        <v>57</v>
      </c>
      <c r="U99" s="27">
        <v>70</v>
      </c>
    </row>
    <row r="100" spans="1:21" ht="23.25" customHeight="1">
      <c r="A100" s="13" t="s">
        <v>109</v>
      </c>
      <c r="B100" s="1" t="s">
        <v>384</v>
      </c>
      <c r="C100" s="53" t="s">
        <v>711</v>
      </c>
      <c r="D100" s="4" t="s">
        <v>482</v>
      </c>
      <c r="E100" s="42" t="s">
        <v>716</v>
      </c>
      <c r="F100" s="25" t="s">
        <v>611</v>
      </c>
      <c r="G100" s="29" t="s">
        <v>53</v>
      </c>
      <c r="H100" s="98">
        <v>56</v>
      </c>
      <c r="I100" s="14">
        <f t="shared" si="10"/>
        <v>0.00441005291005291</v>
      </c>
      <c r="J100" s="15">
        <f>F100-F5</f>
        <v>0.02167824074074074</v>
      </c>
      <c r="K100" s="15">
        <f t="shared" si="12"/>
        <v>1.157407407408051E-05</v>
      </c>
      <c r="L100" s="16">
        <f t="shared" si="13"/>
        <v>4915.641871625675</v>
      </c>
      <c r="M100" s="16">
        <f t="shared" si="14"/>
        <v>1.8875593412894887</v>
      </c>
      <c r="N100" s="45">
        <v>0.021053240740740744</v>
      </c>
      <c r="O100" s="107"/>
      <c r="P100" s="50"/>
      <c r="Q100" s="50"/>
      <c r="R100" s="48">
        <f t="shared" si="11"/>
        <v>0.05612268518518518</v>
      </c>
      <c r="S100" s="49" t="s">
        <v>70</v>
      </c>
      <c r="T100" s="26">
        <v>117</v>
      </c>
      <c r="U100" s="27">
        <v>69</v>
      </c>
    </row>
    <row r="101" spans="1:21" ht="23.25" customHeight="1">
      <c r="A101" s="13" t="s">
        <v>110</v>
      </c>
      <c r="B101" s="1" t="s">
        <v>282</v>
      </c>
      <c r="C101" s="1" t="s">
        <v>385</v>
      </c>
      <c r="D101" s="4" t="s">
        <v>157</v>
      </c>
      <c r="E101" s="42" t="s">
        <v>736</v>
      </c>
      <c r="F101" s="25" t="s">
        <v>612</v>
      </c>
      <c r="G101" s="29" t="s">
        <v>53</v>
      </c>
      <c r="H101" s="98">
        <v>57</v>
      </c>
      <c r="I101" s="14">
        <f aca="true" t="shared" si="15" ref="I101:I132">F101/17.5</f>
        <v>0.004428571428571428</v>
      </c>
      <c r="J101" s="15">
        <f>F101-F5</f>
        <v>0.022002314814814815</v>
      </c>
      <c r="K101" s="15">
        <f t="shared" si="12"/>
        <v>0.00032407407407407385</v>
      </c>
      <c r="L101" s="16">
        <f t="shared" si="13"/>
        <v>4968.264635603346</v>
      </c>
      <c r="M101" s="16">
        <f t="shared" si="14"/>
        <v>52.62276397767073</v>
      </c>
      <c r="N101" s="45">
        <v>0.015902777777777776</v>
      </c>
      <c r="O101" s="107"/>
      <c r="P101" s="50"/>
      <c r="Q101" s="50"/>
      <c r="R101" s="48">
        <f aca="true" t="shared" si="16" ref="R101:R132">F101-N101</f>
        <v>0.06159722222222222</v>
      </c>
      <c r="S101" s="49" t="s">
        <v>118</v>
      </c>
      <c r="T101" s="26">
        <v>50</v>
      </c>
      <c r="U101" s="27">
        <v>68</v>
      </c>
    </row>
    <row r="102" spans="1:21" ht="23.25" customHeight="1">
      <c r="A102" s="13" t="s">
        <v>111</v>
      </c>
      <c r="B102" s="1" t="s">
        <v>357</v>
      </c>
      <c r="C102" s="1" t="s">
        <v>386</v>
      </c>
      <c r="D102" s="4" t="s">
        <v>178</v>
      </c>
      <c r="E102" s="42" t="s">
        <v>747</v>
      </c>
      <c r="F102" s="25" t="s">
        <v>613</v>
      </c>
      <c r="G102" s="29" t="s">
        <v>53</v>
      </c>
      <c r="H102" s="98">
        <v>58</v>
      </c>
      <c r="I102" s="14">
        <f t="shared" si="15"/>
        <v>0.004431878306878307</v>
      </c>
      <c r="J102" s="15">
        <f>F102-F5</f>
        <v>0.02206018518518519</v>
      </c>
      <c r="K102" s="15">
        <f aca="true" t="shared" si="17" ref="K102:K133">F102-F101</f>
        <v>5.787037037037479E-05</v>
      </c>
      <c r="L102" s="16">
        <f aca="true" t="shared" si="18" ref="L102:L133">(J102/I102)*1000</f>
        <v>4977.6152813013</v>
      </c>
      <c r="M102" s="16">
        <f aca="true" t="shared" si="19" ref="M102:M133">L102-L101</f>
        <v>9.35064569795395</v>
      </c>
      <c r="N102" s="45">
        <v>0.01539351851851852</v>
      </c>
      <c r="O102" s="107"/>
      <c r="P102" s="50"/>
      <c r="Q102" s="50"/>
      <c r="R102" s="48">
        <f t="shared" si="16"/>
        <v>0.06216435185185185</v>
      </c>
      <c r="S102" s="49" t="s">
        <v>120</v>
      </c>
      <c r="T102" s="26">
        <v>157</v>
      </c>
      <c r="U102" s="27">
        <v>67</v>
      </c>
    </row>
    <row r="103" spans="1:21" ht="23.25" customHeight="1">
      <c r="A103" s="13" t="s">
        <v>116</v>
      </c>
      <c r="B103" s="1" t="s">
        <v>387</v>
      </c>
      <c r="C103" s="1" t="s">
        <v>388</v>
      </c>
      <c r="D103" s="4" t="s">
        <v>143</v>
      </c>
      <c r="E103" s="42" t="s">
        <v>738</v>
      </c>
      <c r="F103" s="25" t="s">
        <v>614</v>
      </c>
      <c r="G103" s="29" t="s">
        <v>53</v>
      </c>
      <c r="H103" s="98">
        <v>59</v>
      </c>
      <c r="I103" s="14">
        <f t="shared" si="15"/>
        <v>0.004458994708994709</v>
      </c>
      <c r="J103" s="15">
        <f>F103-F5</f>
        <v>0.022534722222222227</v>
      </c>
      <c r="K103" s="15">
        <f t="shared" si="17"/>
        <v>0.0004745370370370372</v>
      </c>
      <c r="L103" s="16">
        <f t="shared" si="18"/>
        <v>5053.76742806289</v>
      </c>
      <c r="M103" s="16">
        <f t="shared" si="19"/>
        <v>76.1521467615903</v>
      </c>
      <c r="N103" s="45">
        <v>0.01644675925925926</v>
      </c>
      <c r="O103" s="107"/>
      <c r="P103" s="50"/>
      <c r="Q103" s="50"/>
      <c r="R103" s="48">
        <f t="shared" si="16"/>
        <v>0.06158564814814815</v>
      </c>
      <c r="S103" s="49" t="s">
        <v>117</v>
      </c>
      <c r="T103" s="26">
        <v>143</v>
      </c>
      <c r="U103" s="27">
        <v>66</v>
      </c>
    </row>
    <row r="104" spans="1:21" ht="23.25" customHeight="1">
      <c r="A104" s="13" t="s">
        <v>117</v>
      </c>
      <c r="B104" s="1" t="s">
        <v>265</v>
      </c>
      <c r="C104" s="1" t="s">
        <v>389</v>
      </c>
      <c r="D104" s="4" t="s">
        <v>474</v>
      </c>
      <c r="E104" s="42" t="s">
        <v>724</v>
      </c>
      <c r="F104" s="25" t="s">
        <v>615</v>
      </c>
      <c r="G104" s="29" t="s">
        <v>53</v>
      </c>
      <c r="H104" s="98">
        <v>60</v>
      </c>
      <c r="I104" s="14">
        <f t="shared" si="15"/>
        <v>0.004492724867724868</v>
      </c>
      <c r="J104" s="15">
        <f>F104-F5</f>
        <v>0.023125</v>
      </c>
      <c r="K104" s="15">
        <f t="shared" si="17"/>
        <v>0.0005902777777777729</v>
      </c>
      <c r="L104" s="16">
        <f t="shared" si="18"/>
        <v>5147.210363609598</v>
      </c>
      <c r="M104" s="16">
        <f t="shared" si="19"/>
        <v>93.44293554670821</v>
      </c>
      <c r="N104" s="45">
        <v>0.018275462962962962</v>
      </c>
      <c r="O104" s="107"/>
      <c r="P104" s="50"/>
      <c r="Q104" s="50"/>
      <c r="R104" s="48">
        <f t="shared" si="16"/>
        <v>0.06034722222222222</v>
      </c>
      <c r="S104" s="49" t="s">
        <v>108</v>
      </c>
      <c r="T104" s="26">
        <v>72</v>
      </c>
      <c r="U104" s="27">
        <v>65</v>
      </c>
    </row>
    <row r="105" spans="1:21" ht="23.25" customHeight="1">
      <c r="A105" s="13" t="s">
        <v>118</v>
      </c>
      <c r="B105" s="1" t="s">
        <v>379</v>
      </c>
      <c r="C105" s="1" t="s">
        <v>390</v>
      </c>
      <c r="D105" s="4" t="s">
        <v>489</v>
      </c>
      <c r="E105" s="42" t="s">
        <v>743</v>
      </c>
      <c r="F105" s="25" t="s">
        <v>616</v>
      </c>
      <c r="G105" s="38" t="s">
        <v>115</v>
      </c>
      <c r="H105" s="101">
        <v>3</v>
      </c>
      <c r="I105" s="14">
        <f t="shared" si="15"/>
        <v>0.004546957671957672</v>
      </c>
      <c r="J105" s="15">
        <f>F105-F5</f>
        <v>0.024074074074074074</v>
      </c>
      <c r="K105" s="15">
        <f t="shared" si="17"/>
        <v>0.0009490740740740744</v>
      </c>
      <c r="L105" s="16">
        <f t="shared" si="18"/>
        <v>5294.545454545455</v>
      </c>
      <c r="M105" s="16">
        <f t="shared" si="19"/>
        <v>147.3350909358569</v>
      </c>
      <c r="N105" s="45">
        <v>0.017372685185185185</v>
      </c>
      <c r="O105" s="107"/>
      <c r="P105" s="50"/>
      <c r="Q105" s="50"/>
      <c r="R105" s="48">
        <f t="shared" si="16"/>
        <v>0.06219907407407407</v>
      </c>
      <c r="S105" s="49" t="s">
        <v>121</v>
      </c>
      <c r="T105" s="26">
        <v>156</v>
      </c>
      <c r="U105" s="27">
        <v>64</v>
      </c>
    </row>
    <row r="106" spans="1:21" ht="23.25" customHeight="1">
      <c r="A106" s="13" t="s">
        <v>120</v>
      </c>
      <c r="B106" s="1" t="s">
        <v>282</v>
      </c>
      <c r="C106" s="1" t="s">
        <v>290</v>
      </c>
      <c r="D106" s="4" t="s">
        <v>143</v>
      </c>
      <c r="E106" s="42" t="s">
        <v>735</v>
      </c>
      <c r="F106" s="25" t="s">
        <v>617</v>
      </c>
      <c r="G106" s="32" t="s">
        <v>40</v>
      </c>
      <c r="H106" s="97">
        <v>29</v>
      </c>
      <c r="I106" s="14">
        <f t="shared" si="15"/>
        <v>0.0045542328042328046</v>
      </c>
      <c r="J106" s="15">
        <f>F106-F5</f>
        <v>0.02420138888888889</v>
      </c>
      <c r="K106" s="15">
        <f t="shared" si="17"/>
        <v>0.0001273148148148162</v>
      </c>
      <c r="L106" s="16">
        <f t="shared" si="18"/>
        <v>5314.042985768225</v>
      </c>
      <c r="M106" s="16">
        <f t="shared" si="19"/>
        <v>19.497531222769794</v>
      </c>
      <c r="N106" s="45">
        <v>0.017118055555555556</v>
      </c>
      <c r="O106" s="107"/>
      <c r="P106" s="50"/>
      <c r="Q106" s="50"/>
      <c r="R106" s="48">
        <f t="shared" si="16"/>
        <v>0.06258101851851852</v>
      </c>
      <c r="S106" s="49" t="s">
        <v>110</v>
      </c>
      <c r="T106" s="26">
        <v>25</v>
      </c>
      <c r="U106" s="27">
        <v>62</v>
      </c>
    </row>
    <row r="107" spans="1:21" ht="23.25" customHeight="1">
      <c r="A107" s="13" t="s">
        <v>119</v>
      </c>
      <c r="B107" s="1" t="s">
        <v>263</v>
      </c>
      <c r="C107" s="1" t="s">
        <v>362</v>
      </c>
      <c r="D107" s="4" t="s">
        <v>96</v>
      </c>
      <c r="E107" s="42" t="s">
        <v>713</v>
      </c>
      <c r="F107" s="25" t="s">
        <v>617</v>
      </c>
      <c r="G107" s="29" t="s">
        <v>53</v>
      </c>
      <c r="H107" s="98">
        <v>61</v>
      </c>
      <c r="I107" s="14">
        <f t="shared" si="15"/>
        <v>0.0045542328042328046</v>
      </c>
      <c r="J107" s="15">
        <f>F107-F5</f>
        <v>0.02420138888888889</v>
      </c>
      <c r="K107" s="15">
        <f t="shared" si="17"/>
        <v>0</v>
      </c>
      <c r="L107" s="16">
        <f t="shared" si="18"/>
        <v>5314.042985768225</v>
      </c>
      <c r="M107" s="16">
        <f t="shared" si="19"/>
        <v>0</v>
      </c>
      <c r="N107" s="45">
        <v>0.01934027777777778</v>
      </c>
      <c r="O107" s="107"/>
      <c r="P107" s="50"/>
      <c r="Q107" s="50"/>
      <c r="R107" s="48">
        <f t="shared" si="16"/>
        <v>0.0603587962962963</v>
      </c>
      <c r="S107" s="49" t="s">
        <v>122</v>
      </c>
      <c r="T107" s="26">
        <v>83</v>
      </c>
      <c r="U107" s="27">
        <v>63</v>
      </c>
    </row>
    <row r="108" spans="1:21" ht="23.25" customHeight="1">
      <c r="A108" s="13" t="s">
        <v>121</v>
      </c>
      <c r="B108" s="1" t="s">
        <v>391</v>
      </c>
      <c r="C108" s="1" t="s">
        <v>353</v>
      </c>
      <c r="D108" s="4" t="s">
        <v>500</v>
      </c>
      <c r="E108" s="42" t="s">
        <v>713</v>
      </c>
      <c r="F108" s="25" t="s">
        <v>618</v>
      </c>
      <c r="G108" s="29" t="s">
        <v>53</v>
      </c>
      <c r="H108" s="98">
        <v>62</v>
      </c>
      <c r="I108" s="14">
        <f t="shared" si="15"/>
        <v>0.004593253968253969</v>
      </c>
      <c r="J108" s="15">
        <f>F108-F5</f>
        <v>0.024884259259259266</v>
      </c>
      <c r="K108" s="15">
        <f t="shared" si="17"/>
        <v>0.0006828703703703753</v>
      </c>
      <c r="L108" s="16">
        <f t="shared" si="18"/>
        <v>5417.5665946724275</v>
      </c>
      <c r="M108" s="16">
        <f t="shared" si="19"/>
        <v>103.52360890420277</v>
      </c>
      <c r="N108" s="45">
        <v>0.018819444444444448</v>
      </c>
      <c r="O108" s="107"/>
      <c r="P108" s="50"/>
      <c r="Q108" s="50"/>
      <c r="R108" s="48">
        <f t="shared" si="16"/>
        <v>0.061562500000000006</v>
      </c>
      <c r="S108" s="49" t="s">
        <v>111</v>
      </c>
      <c r="T108" s="26">
        <v>158</v>
      </c>
      <c r="U108" s="27">
        <v>61</v>
      </c>
    </row>
    <row r="109" spans="1:21" ht="23.25" customHeight="1">
      <c r="A109" s="13" t="s">
        <v>122</v>
      </c>
      <c r="B109" s="1" t="s">
        <v>392</v>
      </c>
      <c r="C109" s="1" t="s">
        <v>393</v>
      </c>
      <c r="D109" s="4" t="s">
        <v>252</v>
      </c>
      <c r="E109" s="42" t="s">
        <v>733</v>
      </c>
      <c r="F109" s="25" t="s">
        <v>619</v>
      </c>
      <c r="G109" s="37" t="s">
        <v>39</v>
      </c>
      <c r="H109" s="100">
        <v>8</v>
      </c>
      <c r="I109" s="14">
        <f t="shared" si="15"/>
        <v>0.00459457671957672</v>
      </c>
      <c r="J109" s="15">
        <f>F109-F5</f>
        <v>0.024907407407407413</v>
      </c>
      <c r="K109" s="15">
        <f t="shared" si="17"/>
        <v>2.314814814814714E-05</v>
      </c>
      <c r="L109" s="16">
        <f t="shared" si="18"/>
        <v>5421.045055419606</v>
      </c>
      <c r="M109" s="16">
        <f t="shared" si="19"/>
        <v>3.47846074717836</v>
      </c>
      <c r="N109" s="45">
        <v>0.018831018518518518</v>
      </c>
      <c r="O109" s="107"/>
      <c r="P109" s="50"/>
      <c r="Q109" s="50"/>
      <c r="R109" s="48">
        <f t="shared" si="16"/>
        <v>0.06157407407407408</v>
      </c>
      <c r="S109" s="49" t="s">
        <v>116</v>
      </c>
      <c r="T109" s="26">
        <v>66</v>
      </c>
      <c r="U109" s="27">
        <v>60</v>
      </c>
    </row>
    <row r="110" spans="1:21" ht="23.25" customHeight="1">
      <c r="A110" s="13" t="s">
        <v>123</v>
      </c>
      <c r="B110" s="1" t="s">
        <v>263</v>
      </c>
      <c r="C110" s="1" t="s">
        <v>394</v>
      </c>
      <c r="D110" s="4" t="s">
        <v>144</v>
      </c>
      <c r="E110" s="42" t="s">
        <v>726</v>
      </c>
      <c r="F110" s="25" t="s">
        <v>620</v>
      </c>
      <c r="G110" s="32" t="s">
        <v>40</v>
      </c>
      <c r="H110" s="97">
        <v>30</v>
      </c>
      <c r="I110" s="14">
        <f t="shared" si="15"/>
        <v>0.004603174603174604</v>
      </c>
      <c r="J110" s="15">
        <f>F110-F5</f>
        <v>0.025057870370370376</v>
      </c>
      <c r="K110" s="15">
        <f t="shared" si="17"/>
        <v>0.00015046296296296335</v>
      </c>
      <c r="L110" s="16">
        <f t="shared" si="18"/>
        <v>5443.606321839081</v>
      </c>
      <c r="M110" s="16">
        <f t="shared" si="19"/>
        <v>22.561266419475032</v>
      </c>
      <c r="N110" s="45"/>
      <c r="O110" s="107"/>
      <c r="P110" s="50"/>
      <c r="Q110" s="50"/>
      <c r="R110" s="48">
        <f t="shared" si="16"/>
        <v>0.08055555555555556</v>
      </c>
      <c r="S110" s="49" t="s">
        <v>123</v>
      </c>
      <c r="T110" s="26">
        <v>18</v>
      </c>
      <c r="U110" s="27">
        <v>59</v>
      </c>
    </row>
    <row r="111" spans="1:21" ht="23.25" customHeight="1">
      <c r="A111" s="13" t="s">
        <v>124</v>
      </c>
      <c r="B111" s="1" t="s">
        <v>282</v>
      </c>
      <c r="C111" s="1" t="s">
        <v>395</v>
      </c>
      <c r="D111" s="4" t="s">
        <v>507</v>
      </c>
      <c r="E111" s="42" t="s">
        <v>735</v>
      </c>
      <c r="F111" s="25" t="s">
        <v>621</v>
      </c>
      <c r="G111" s="32" t="s">
        <v>40</v>
      </c>
      <c r="H111" s="97">
        <v>31</v>
      </c>
      <c r="I111" s="14">
        <f t="shared" si="15"/>
        <v>0.004608465608465609</v>
      </c>
      <c r="J111" s="15">
        <f>F111-F5</f>
        <v>0.025150462962962965</v>
      </c>
      <c r="K111" s="15">
        <f t="shared" si="17"/>
        <v>9.259259259258856E-05</v>
      </c>
      <c r="L111" s="16">
        <f t="shared" si="18"/>
        <v>5457.448335246843</v>
      </c>
      <c r="M111" s="16">
        <f t="shared" si="19"/>
        <v>13.842013407762352</v>
      </c>
      <c r="N111" s="45">
        <v>0.017974537037037035</v>
      </c>
      <c r="O111" s="107"/>
      <c r="P111" s="50"/>
      <c r="Q111" s="50"/>
      <c r="R111" s="48">
        <f t="shared" si="16"/>
        <v>0.06267361111111111</v>
      </c>
      <c r="S111" s="49" t="s">
        <v>124</v>
      </c>
      <c r="T111" s="26">
        <v>147</v>
      </c>
      <c r="U111" s="27">
        <v>58</v>
      </c>
    </row>
    <row r="112" spans="1:21" ht="23.25" customHeight="1">
      <c r="A112" s="13" t="s">
        <v>125</v>
      </c>
      <c r="B112" s="1" t="s">
        <v>396</v>
      </c>
      <c r="C112" s="1" t="s">
        <v>397</v>
      </c>
      <c r="D112" s="4" t="s">
        <v>97</v>
      </c>
      <c r="E112" s="42" t="s">
        <v>727</v>
      </c>
      <c r="F112" s="25" t="s">
        <v>622</v>
      </c>
      <c r="G112" s="38" t="s">
        <v>115</v>
      </c>
      <c r="H112" s="101">
        <v>4</v>
      </c>
      <c r="I112" s="14">
        <f t="shared" si="15"/>
        <v>0.004623677248677249</v>
      </c>
      <c r="J112" s="15">
        <f>F112-F5</f>
        <v>0.025416666666666664</v>
      </c>
      <c r="K112" s="15">
        <f t="shared" si="17"/>
        <v>0.00026620370370369906</v>
      </c>
      <c r="L112" s="16">
        <f t="shared" si="18"/>
        <v>5497.0676584179655</v>
      </c>
      <c r="M112" s="16">
        <f t="shared" si="19"/>
        <v>39.61932317112223</v>
      </c>
      <c r="N112" s="45">
        <v>0.01818287037037037</v>
      </c>
      <c r="O112" s="107"/>
      <c r="P112" s="50"/>
      <c r="Q112" s="50"/>
      <c r="R112" s="48">
        <f t="shared" si="16"/>
        <v>0.06273148148148147</v>
      </c>
      <c r="S112" s="49" t="s">
        <v>125</v>
      </c>
      <c r="T112" s="26">
        <v>16</v>
      </c>
      <c r="U112" s="27">
        <v>57</v>
      </c>
    </row>
    <row r="113" spans="1:21" ht="23.25" customHeight="1">
      <c r="A113" s="13" t="s">
        <v>126</v>
      </c>
      <c r="B113" s="1" t="s">
        <v>398</v>
      </c>
      <c r="C113" s="1" t="s">
        <v>290</v>
      </c>
      <c r="D113" s="4" t="s">
        <v>211</v>
      </c>
      <c r="E113" s="42" t="s">
        <v>748</v>
      </c>
      <c r="F113" s="25" t="s">
        <v>623</v>
      </c>
      <c r="G113" s="32" t="s">
        <v>40</v>
      </c>
      <c r="H113" s="97">
        <v>32</v>
      </c>
      <c r="I113" s="14">
        <f t="shared" si="15"/>
        <v>0.004629629629629629</v>
      </c>
      <c r="J113" s="15">
        <f>F113-F5</f>
        <v>0.025520833333333333</v>
      </c>
      <c r="K113" s="15">
        <f t="shared" si="17"/>
        <v>0.00010416666666666907</v>
      </c>
      <c r="L113" s="16">
        <f t="shared" si="18"/>
        <v>5512.5</v>
      </c>
      <c r="M113" s="16">
        <f t="shared" si="19"/>
        <v>15.432341582034496</v>
      </c>
      <c r="N113" s="45">
        <v>0.01925925925925926</v>
      </c>
      <c r="O113" s="107"/>
      <c r="P113" s="50"/>
      <c r="Q113" s="50"/>
      <c r="R113" s="48">
        <f t="shared" si="16"/>
        <v>0.06175925925925926</v>
      </c>
      <c r="S113" s="49" t="s">
        <v>119</v>
      </c>
      <c r="T113" s="26">
        <v>23</v>
      </c>
      <c r="U113" s="27">
        <v>56</v>
      </c>
    </row>
    <row r="114" spans="1:21" ht="23.25" customHeight="1">
      <c r="A114" s="13" t="s">
        <v>127</v>
      </c>
      <c r="B114" s="1" t="s">
        <v>269</v>
      </c>
      <c r="C114" s="1" t="s">
        <v>399</v>
      </c>
      <c r="D114" s="4" t="s">
        <v>96</v>
      </c>
      <c r="E114" s="42" t="s">
        <v>749</v>
      </c>
      <c r="F114" s="25" t="s">
        <v>624</v>
      </c>
      <c r="G114" s="34" t="s">
        <v>114</v>
      </c>
      <c r="H114" s="99">
        <v>4</v>
      </c>
      <c r="I114" s="14">
        <f t="shared" si="15"/>
        <v>0.004631613756613756</v>
      </c>
      <c r="J114" s="15">
        <f>F114-F5</f>
        <v>0.025555555555555547</v>
      </c>
      <c r="K114" s="15">
        <f t="shared" si="17"/>
        <v>3.472222222221377E-05</v>
      </c>
      <c r="L114" s="16">
        <f t="shared" si="18"/>
        <v>5517.635299157503</v>
      </c>
      <c r="M114" s="16">
        <f t="shared" si="19"/>
        <v>5.135299157503141</v>
      </c>
      <c r="N114" s="45">
        <v>0.017766203703703704</v>
      </c>
      <c r="O114" s="107"/>
      <c r="P114" s="50"/>
      <c r="Q114" s="50"/>
      <c r="R114" s="48">
        <f t="shared" si="16"/>
        <v>0.06328703703703703</v>
      </c>
      <c r="S114" s="49" t="s">
        <v>128</v>
      </c>
      <c r="T114" s="26">
        <v>38</v>
      </c>
      <c r="U114" s="27">
        <v>55</v>
      </c>
    </row>
    <row r="115" spans="1:21" ht="23.25" customHeight="1">
      <c r="A115" s="13" t="s">
        <v>128</v>
      </c>
      <c r="B115" s="1" t="s">
        <v>400</v>
      </c>
      <c r="C115" s="1" t="s">
        <v>401</v>
      </c>
      <c r="D115" s="4" t="s">
        <v>96</v>
      </c>
      <c r="E115" s="42" t="s">
        <v>720</v>
      </c>
      <c r="F115" s="25" t="s">
        <v>625</v>
      </c>
      <c r="G115" s="37" t="s">
        <v>39</v>
      </c>
      <c r="H115" s="100">
        <v>9</v>
      </c>
      <c r="I115" s="14">
        <f t="shared" si="15"/>
        <v>0.004645502645502645</v>
      </c>
      <c r="J115" s="15">
        <f>F115-F5</f>
        <v>0.025798611111111112</v>
      </c>
      <c r="K115" s="15">
        <f t="shared" si="17"/>
        <v>0.0002430555555555658</v>
      </c>
      <c r="L115" s="16">
        <f t="shared" si="18"/>
        <v>5553.459567198179</v>
      </c>
      <c r="M115" s="16">
        <f t="shared" si="19"/>
        <v>35.82426804067563</v>
      </c>
      <c r="N115" s="45">
        <v>0.018229166666666668</v>
      </c>
      <c r="O115" s="107"/>
      <c r="P115" s="50"/>
      <c r="Q115" s="50"/>
      <c r="R115" s="48">
        <f t="shared" si="16"/>
        <v>0.06306712962962963</v>
      </c>
      <c r="S115" s="49" t="s">
        <v>127</v>
      </c>
      <c r="T115" s="26">
        <v>58</v>
      </c>
      <c r="U115" s="27">
        <v>54</v>
      </c>
    </row>
    <row r="116" spans="1:21" ht="23.25" customHeight="1">
      <c r="A116" s="13" t="s">
        <v>129</v>
      </c>
      <c r="B116" s="3" t="s">
        <v>259</v>
      </c>
      <c r="C116" s="3" t="s">
        <v>402</v>
      </c>
      <c r="D116" s="6" t="s">
        <v>144</v>
      </c>
      <c r="E116" s="44" t="s">
        <v>736</v>
      </c>
      <c r="F116" s="25" t="s">
        <v>626</v>
      </c>
      <c r="G116" s="40" t="s">
        <v>53</v>
      </c>
      <c r="H116" s="98">
        <v>63</v>
      </c>
      <c r="I116" s="14">
        <f t="shared" si="15"/>
        <v>0.00466600529100529</v>
      </c>
      <c r="J116" s="15">
        <f>F116-F5</f>
        <v>0.0261574074074074</v>
      </c>
      <c r="K116" s="15">
        <f t="shared" si="17"/>
        <v>0.0003587962962962876</v>
      </c>
      <c r="L116" s="16">
        <f t="shared" si="18"/>
        <v>5605.953224663359</v>
      </c>
      <c r="M116" s="16">
        <f t="shared" si="19"/>
        <v>52.49365746518015</v>
      </c>
      <c r="N116" s="45">
        <v>0.018680555555555554</v>
      </c>
      <c r="O116" s="107"/>
      <c r="P116" s="50"/>
      <c r="Q116" s="50"/>
      <c r="R116" s="48">
        <f t="shared" si="16"/>
        <v>0.06297453703703704</v>
      </c>
      <c r="S116" s="49" t="s">
        <v>126</v>
      </c>
      <c r="T116" s="26">
        <v>114</v>
      </c>
      <c r="U116" s="27">
        <v>53</v>
      </c>
    </row>
    <row r="117" spans="1:21" ht="23.25" customHeight="1">
      <c r="A117" s="13" t="s">
        <v>130</v>
      </c>
      <c r="B117" s="1" t="s">
        <v>291</v>
      </c>
      <c r="C117" s="1" t="s">
        <v>403</v>
      </c>
      <c r="D117" s="4" t="s">
        <v>508</v>
      </c>
      <c r="E117" s="42" t="s">
        <v>713</v>
      </c>
      <c r="F117" s="25" t="s">
        <v>627</v>
      </c>
      <c r="G117" s="29" t="s">
        <v>53</v>
      </c>
      <c r="H117" s="98">
        <v>64</v>
      </c>
      <c r="I117" s="14">
        <f t="shared" si="15"/>
        <v>0.0047089947089947095</v>
      </c>
      <c r="J117" s="15">
        <f>F117-F5</f>
        <v>0.02690972222222223</v>
      </c>
      <c r="K117" s="15">
        <f t="shared" si="17"/>
        <v>0.0007523148148148306</v>
      </c>
      <c r="L117" s="16">
        <f t="shared" si="18"/>
        <v>5714.536516853934</v>
      </c>
      <c r="M117" s="16">
        <f t="shared" si="19"/>
        <v>108.58329219057487</v>
      </c>
      <c r="N117" s="45">
        <v>0.01709490740740741</v>
      </c>
      <c r="O117" s="107"/>
      <c r="P117" s="56"/>
      <c r="Q117" s="17"/>
      <c r="R117" s="48">
        <f t="shared" si="16"/>
        <v>0.06531250000000001</v>
      </c>
      <c r="S117" s="49" t="s">
        <v>134</v>
      </c>
      <c r="T117" s="26">
        <v>167</v>
      </c>
      <c r="U117" s="27">
        <v>52</v>
      </c>
    </row>
    <row r="118" spans="1:21" ht="23.25" customHeight="1">
      <c r="A118" s="13" t="s">
        <v>131</v>
      </c>
      <c r="B118" s="1" t="s">
        <v>261</v>
      </c>
      <c r="C118" s="1" t="s">
        <v>404</v>
      </c>
      <c r="D118" s="4" t="s">
        <v>94</v>
      </c>
      <c r="E118" s="42" t="s">
        <v>726</v>
      </c>
      <c r="F118" s="25" t="s">
        <v>628</v>
      </c>
      <c r="G118" s="32" t="s">
        <v>40</v>
      </c>
      <c r="H118" s="97">
        <v>33</v>
      </c>
      <c r="I118" s="14">
        <f t="shared" si="15"/>
        <v>0.004720238095238095</v>
      </c>
      <c r="J118" s="15">
        <f>F118-F5</f>
        <v>0.027106481481481474</v>
      </c>
      <c r="K118" s="15">
        <f t="shared" si="17"/>
        <v>0.00019675925925924376</v>
      </c>
      <c r="L118" s="16">
        <f t="shared" si="18"/>
        <v>5742.60893933025</v>
      </c>
      <c r="M118" s="16">
        <f t="shared" si="19"/>
        <v>28.072422476316206</v>
      </c>
      <c r="N118" s="45">
        <v>0.017361111111111112</v>
      </c>
      <c r="O118" s="107"/>
      <c r="P118" s="56"/>
      <c r="Q118" s="17"/>
      <c r="R118" s="48">
        <f t="shared" si="16"/>
        <v>0.06524305555555554</v>
      </c>
      <c r="S118" s="49" t="s">
        <v>132</v>
      </c>
      <c r="T118" s="26">
        <v>45</v>
      </c>
      <c r="U118" s="27">
        <v>51</v>
      </c>
    </row>
    <row r="119" spans="1:21" ht="23.25" customHeight="1">
      <c r="A119" s="13" t="s">
        <v>135</v>
      </c>
      <c r="B119" s="1" t="s">
        <v>392</v>
      </c>
      <c r="C119" s="1" t="s">
        <v>405</v>
      </c>
      <c r="D119" s="4" t="s">
        <v>509</v>
      </c>
      <c r="E119" s="42" t="s">
        <v>744</v>
      </c>
      <c r="F119" s="25" t="s">
        <v>629</v>
      </c>
      <c r="G119" s="38" t="s">
        <v>115</v>
      </c>
      <c r="H119" s="101">
        <v>5</v>
      </c>
      <c r="I119" s="14">
        <f t="shared" si="15"/>
        <v>0.004748677248677249</v>
      </c>
      <c r="J119" s="15">
        <f>F119-F5</f>
        <v>0.027604166666666673</v>
      </c>
      <c r="K119" s="15">
        <f t="shared" si="17"/>
        <v>0.0004976851851851982</v>
      </c>
      <c r="L119" s="16">
        <f t="shared" si="18"/>
        <v>5813.022284122564</v>
      </c>
      <c r="M119" s="16">
        <f t="shared" si="19"/>
        <v>70.41334479231409</v>
      </c>
      <c r="N119" s="45">
        <v>0.017847222222222223</v>
      </c>
      <c r="O119" s="107"/>
      <c r="P119" s="56"/>
      <c r="Q119" s="17"/>
      <c r="R119" s="48">
        <f t="shared" si="16"/>
        <v>0.06525462962962963</v>
      </c>
      <c r="S119" s="49" t="s">
        <v>136</v>
      </c>
      <c r="T119" s="26">
        <v>136</v>
      </c>
      <c r="U119" s="27">
        <v>50</v>
      </c>
    </row>
    <row r="120" spans="1:21" ht="23.25" customHeight="1">
      <c r="A120" s="13" t="s">
        <v>132</v>
      </c>
      <c r="B120" s="1" t="s">
        <v>265</v>
      </c>
      <c r="C120" s="1" t="s">
        <v>406</v>
      </c>
      <c r="D120" s="4" t="s">
        <v>177</v>
      </c>
      <c r="E120" s="42" t="s">
        <v>742</v>
      </c>
      <c r="F120" s="25" t="s">
        <v>630</v>
      </c>
      <c r="G120" s="29" t="s">
        <v>53</v>
      </c>
      <c r="H120" s="98">
        <v>65</v>
      </c>
      <c r="I120" s="14">
        <f t="shared" si="15"/>
        <v>0.004767857142857143</v>
      </c>
      <c r="J120" s="15">
        <f>F120-F5</f>
        <v>0.027939814814814813</v>
      </c>
      <c r="K120" s="15">
        <f t="shared" si="17"/>
        <v>0.0003356481481481405</v>
      </c>
      <c r="L120" s="16">
        <f t="shared" si="18"/>
        <v>5860.036066028575</v>
      </c>
      <c r="M120" s="16">
        <f t="shared" si="19"/>
        <v>47.01378190601099</v>
      </c>
      <c r="N120" s="45">
        <v>0.017881944444444443</v>
      </c>
      <c r="O120" s="107"/>
      <c r="P120" s="56"/>
      <c r="Q120" s="17"/>
      <c r="R120" s="48">
        <f t="shared" si="16"/>
        <v>0.06555555555555556</v>
      </c>
      <c r="S120" s="49" t="s">
        <v>182</v>
      </c>
      <c r="T120" s="26">
        <v>52</v>
      </c>
      <c r="U120" s="27">
        <v>49</v>
      </c>
    </row>
    <row r="121" spans="1:21" ht="23.25" customHeight="1">
      <c r="A121" s="13" t="s">
        <v>136</v>
      </c>
      <c r="B121" s="1" t="s">
        <v>710</v>
      </c>
      <c r="C121" s="1" t="s">
        <v>407</v>
      </c>
      <c r="D121" s="4" t="s">
        <v>510</v>
      </c>
      <c r="E121" s="42" t="s">
        <v>713</v>
      </c>
      <c r="F121" s="25" t="s">
        <v>631</v>
      </c>
      <c r="G121" s="29" t="s">
        <v>53</v>
      </c>
      <c r="H121" s="98">
        <v>66</v>
      </c>
      <c r="I121" s="14">
        <f t="shared" si="15"/>
        <v>0.004768518518518519</v>
      </c>
      <c r="J121" s="15">
        <f>F121-F5</f>
        <v>0.027951388888888894</v>
      </c>
      <c r="K121" s="15">
        <f t="shared" si="17"/>
        <v>1.157407407408051E-05</v>
      </c>
      <c r="L121" s="16">
        <f t="shared" si="18"/>
        <v>5861.650485436893</v>
      </c>
      <c r="M121" s="16">
        <f t="shared" si="19"/>
        <v>1.6144194083180992</v>
      </c>
      <c r="N121" s="45">
        <v>0.017037037037037038</v>
      </c>
      <c r="O121" s="107"/>
      <c r="P121" s="56"/>
      <c r="Q121" s="17"/>
      <c r="R121" s="48">
        <f t="shared" si="16"/>
        <v>0.06641203703703705</v>
      </c>
      <c r="S121" s="49" t="s">
        <v>183</v>
      </c>
      <c r="T121" s="26">
        <v>34</v>
      </c>
      <c r="U121" s="27">
        <v>48</v>
      </c>
    </row>
    <row r="122" spans="1:21" ht="23.25" customHeight="1">
      <c r="A122" s="13" t="s">
        <v>134</v>
      </c>
      <c r="B122" s="1" t="s">
        <v>337</v>
      </c>
      <c r="C122" s="1" t="s">
        <v>408</v>
      </c>
      <c r="D122" s="4" t="s">
        <v>474</v>
      </c>
      <c r="E122" s="42" t="s">
        <v>720</v>
      </c>
      <c r="F122" s="25" t="s">
        <v>632</v>
      </c>
      <c r="G122" s="37" t="s">
        <v>39</v>
      </c>
      <c r="H122" s="100">
        <v>10</v>
      </c>
      <c r="I122" s="14">
        <f t="shared" si="15"/>
        <v>0.004804232804232805</v>
      </c>
      <c r="J122" s="15">
        <f>F122-F5</f>
        <v>0.028576388888888894</v>
      </c>
      <c r="K122" s="15">
        <f t="shared" si="17"/>
        <v>0.0006250000000000006</v>
      </c>
      <c r="L122" s="16">
        <f t="shared" si="18"/>
        <v>5948.169052863436</v>
      </c>
      <c r="M122" s="16">
        <f t="shared" si="19"/>
        <v>86.51856742654309</v>
      </c>
      <c r="N122" s="45">
        <v>0.01875</v>
      </c>
      <c r="O122" s="107"/>
      <c r="P122" s="56"/>
      <c r="Q122" s="17"/>
      <c r="R122" s="48">
        <f t="shared" si="16"/>
        <v>0.06532407407407408</v>
      </c>
      <c r="S122" s="49" t="s">
        <v>133</v>
      </c>
      <c r="T122" s="26">
        <v>37</v>
      </c>
      <c r="U122" s="27">
        <v>47</v>
      </c>
    </row>
    <row r="123" spans="1:21" ht="23.25" customHeight="1">
      <c r="A123" s="13" t="s">
        <v>133</v>
      </c>
      <c r="B123" s="1" t="s">
        <v>409</v>
      </c>
      <c r="C123" s="1" t="s">
        <v>410</v>
      </c>
      <c r="D123" s="4" t="s">
        <v>511</v>
      </c>
      <c r="E123" s="42" t="s">
        <v>736</v>
      </c>
      <c r="F123" s="25" t="s">
        <v>633</v>
      </c>
      <c r="G123" s="29" t="s">
        <v>53</v>
      </c>
      <c r="H123" s="98">
        <v>67</v>
      </c>
      <c r="I123" s="14">
        <f t="shared" si="15"/>
        <v>0.004811507936507937</v>
      </c>
      <c r="J123" s="15">
        <f>F123-F5</f>
        <v>0.02870370370370371</v>
      </c>
      <c r="K123" s="15">
        <f t="shared" si="17"/>
        <v>0.0001273148148148162</v>
      </c>
      <c r="L123" s="16">
        <f t="shared" si="18"/>
        <v>5965.635738831616</v>
      </c>
      <c r="M123" s="16">
        <f t="shared" si="19"/>
        <v>17.466685968180172</v>
      </c>
      <c r="N123" s="45">
        <v>0.018969907407407408</v>
      </c>
      <c r="O123" s="107"/>
      <c r="P123" s="56"/>
      <c r="Q123" s="17"/>
      <c r="R123" s="48">
        <f t="shared" si="16"/>
        <v>0.06523148148148149</v>
      </c>
      <c r="S123" s="49" t="s">
        <v>131</v>
      </c>
      <c r="T123" s="26">
        <v>4</v>
      </c>
      <c r="U123" s="27">
        <v>46</v>
      </c>
    </row>
    <row r="124" spans="1:21" ht="23.25" customHeight="1">
      <c r="A124" s="13" t="s">
        <v>182</v>
      </c>
      <c r="B124" s="1" t="s">
        <v>392</v>
      </c>
      <c r="C124" s="1" t="s">
        <v>411</v>
      </c>
      <c r="D124" s="4" t="s">
        <v>512</v>
      </c>
      <c r="E124" s="42" t="s">
        <v>717</v>
      </c>
      <c r="F124" s="25" t="s">
        <v>634</v>
      </c>
      <c r="G124" s="37" t="s">
        <v>39</v>
      </c>
      <c r="H124" s="100">
        <v>11</v>
      </c>
      <c r="I124" s="14">
        <f t="shared" si="15"/>
        <v>0.00481878306878307</v>
      </c>
      <c r="J124" s="15">
        <f>F124-F5</f>
        <v>0.028831018518518527</v>
      </c>
      <c r="K124" s="15">
        <f t="shared" si="17"/>
        <v>0.0001273148148148162</v>
      </c>
      <c r="L124" s="16">
        <f t="shared" si="18"/>
        <v>5983.049684326105</v>
      </c>
      <c r="M124" s="16">
        <f t="shared" si="19"/>
        <v>17.41394549448887</v>
      </c>
      <c r="N124" s="45">
        <v>0.01909722222222222</v>
      </c>
      <c r="O124" s="107"/>
      <c r="P124" s="56"/>
      <c r="Q124" s="17"/>
      <c r="R124" s="48">
        <f t="shared" si="16"/>
        <v>0.06523148148148149</v>
      </c>
      <c r="S124" s="49" t="s">
        <v>135</v>
      </c>
      <c r="T124" s="26">
        <v>91</v>
      </c>
      <c r="U124" s="27">
        <v>45</v>
      </c>
    </row>
    <row r="125" spans="1:21" ht="23.25" customHeight="1">
      <c r="A125" s="13" t="s">
        <v>183</v>
      </c>
      <c r="B125" s="1" t="s">
        <v>265</v>
      </c>
      <c r="C125" s="1" t="s">
        <v>412</v>
      </c>
      <c r="D125" s="4" t="s">
        <v>483</v>
      </c>
      <c r="E125" s="42" t="s">
        <v>743</v>
      </c>
      <c r="F125" s="25" t="s">
        <v>635</v>
      </c>
      <c r="G125" s="32" t="s">
        <v>40</v>
      </c>
      <c r="H125" s="97">
        <v>34</v>
      </c>
      <c r="I125" s="14">
        <f t="shared" si="15"/>
        <v>0.004869708994708995</v>
      </c>
      <c r="J125" s="15">
        <f>F125-F5</f>
        <v>0.029722222222222226</v>
      </c>
      <c r="K125" s="15">
        <f t="shared" si="17"/>
        <v>0.0008912037037036996</v>
      </c>
      <c r="L125" s="16">
        <f t="shared" si="18"/>
        <v>6103.4904250984655</v>
      </c>
      <c r="M125" s="16">
        <f t="shared" si="19"/>
        <v>120.44074077236019</v>
      </c>
      <c r="N125" s="45">
        <v>0.021041666666666667</v>
      </c>
      <c r="O125" s="107"/>
      <c r="P125" s="56"/>
      <c r="Q125" s="17"/>
      <c r="R125" s="48">
        <f t="shared" si="16"/>
        <v>0.06417824074074074</v>
      </c>
      <c r="S125" s="49" t="s">
        <v>129</v>
      </c>
      <c r="T125" s="26">
        <v>138</v>
      </c>
      <c r="U125" s="27">
        <v>44</v>
      </c>
    </row>
    <row r="126" spans="1:21" ht="23.25" customHeight="1">
      <c r="A126" s="13" t="s">
        <v>184</v>
      </c>
      <c r="B126" s="1" t="s">
        <v>261</v>
      </c>
      <c r="C126" s="1" t="s">
        <v>413</v>
      </c>
      <c r="D126" s="4" t="s">
        <v>167</v>
      </c>
      <c r="E126" s="42" t="s">
        <v>720</v>
      </c>
      <c r="F126" s="25" t="s">
        <v>636</v>
      </c>
      <c r="G126" s="29" t="s">
        <v>53</v>
      </c>
      <c r="H126" s="98">
        <v>68</v>
      </c>
      <c r="I126" s="14">
        <f t="shared" si="15"/>
        <v>0.004901455026455026</v>
      </c>
      <c r="J126" s="15">
        <f>F126-F5</f>
        <v>0.03027777777777777</v>
      </c>
      <c r="K126" s="15">
        <f t="shared" si="17"/>
        <v>0.0005555555555555453</v>
      </c>
      <c r="L126" s="16">
        <f t="shared" si="18"/>
        <v>6177.304007556334</v>
      </c>
      <c r="M126" s="16">
        <f t="shared" si="19"/>
        <v>73.8135824578685</v>
      </c>
      <c r="N126" s="45">
        <v>0.017708333333333333</v>
      </c>
      <c r="O126" s="107"/>
      <c r="P126" s="56"/>
      <c r="Q126" s="17"/>
      <c r="R126" s="48">
        <f t="shared" si="16"/>
        <v>0.06806712962962963</v>
      </c>
      <c r="S126" s="49" t="s">
        <v>187</v>
      </c>
      <c r="T126" s="26">
        <v>152</v>
      </c>
      <c r="U126" s="27">
        <v>43</v>
      </c>
    </row>
    <row r="127" spans="1:21" ht="23.25" customHeight="1">
      <c r="A127" s="13" t="s">
        <v>185</v>
      </c>
      <c r="B127" s="1" t="s">
        <v>414</v>
      </c>
      <c r="C127" s="1" t="s">
        <v>415</v>
      </c>
      <c r="D127" s="4" t="s">
        <v>98</v>
      </c>
      <c r="E127" s="42" t="s">
        <v>715</v>
      </c>
      <c r="F127" s="25" t="s">
        <v>637</v>
      </c>
      <c r="G127" s="38" t="s">
        <v>115</v>
      </c>
      <c r="H127" s="101">
        <v>6</v>
      </c>
      <c r="I127" s="14">
        <f t="shared" si="15"/>
        <v>0.004915343915343914</v>
      </c>
      <c r="J127" s="15">
        <f>F127-F5</f>
        <v>0.030520833333333323</v>
      </c>
      <c r="K127" s="15">
        <f t="shared" si="17"/>
        <v>0.00024305555555555192</v>
      </c>
      <c r="L127" s="16">
        <f t="shared" si="18"/>
        <v>6209.297631862217</v>
      </c>
      <c r="M127" s="16">
        <f t="shared" si="19"/>
        <v>31.993624305882804</v>
      </c>
      <c r="N127" s="45">
        <v>0.019282407407407408</v>
      </c>
      <c r="O127" s="107"/>
      <c r="P127" s="56"/>
      <c r="Q127" s="17"/>
      <c r="R127" s="48">
        <f t="shared" si="16"/>
        <v>0.06673611111111111</v>
      </c>
      <c r="S127" s="49" t="s">
        <v>184</v>
      </c>
      <c r="T127" s="26">
        <v>64</v>
      </c>
      <c r="U127" s="27">
        <v>42</v>
      </c>
    </row>
    <row r="128" spans="1:21" ht="23.25" customHeight="1">
      <c r="A128" s="13" t="s">
        <v>186</v>
      </c>
      <c r="B128" s="1" t="s">
        <v>416</v>
      </c>
      <c r="C128" s="1" t="s">
        <v>417</v>
      </c>
      <c r="D128" s="4" t="s">
        <v>513</v>
      </c>
      <c r="E128" s="42" t="s">
        <v>722</v>
      </c>
      <c r="F128" s="25" t="s">
        <v>638</v>
      </c>
      <c r="G128" s="32" t="s">
        <v>40</v>
      </c>
      <c r="H128" s="97">
        <v>35</v>
      </c>
      <c r="I128" s="14">
        <f t="shared" si="15"/>
        <v>0.004928571428571428</v>
      </c>
      <c r="J128" s="15">
        <f>F128-F5</f>
        <v>0.03075231481481481</v>
      </c>
      <c r="K128" s="15">
        <f t="shared" si="17"/>
        <v>0.00023148148148148529</v>
      </c>
      <c r="L128" s="16">
        <f t="shared" si="18"/>
        <v>6239.60010735373</v>
      </c>
      <c r="M128" s="16">
        <f t="shared" si="19"/>
        <v>30.302475491513178</v>
      </c>
      <c r="N128" s="45">
        <v>0.02101851851851852</v>
      </c>
      <c r="O128" s="107"/>
      <c r="P128" s="56"/>
      <c r="Q128" s="17"/>
      <c r="R128" s="48">
        <f t="shared" si="16"/>
        <v>0.06523148148148147</v>
      </c>
      <c r="S128" s="49" t="s">
        <v>130</v>
      </c>
      <c r="T128" s="26">
        <v>111</v>
      </c>
      <c r="U128" s="27">
        <v>41</v>
      </c>
    </row>
    <row r="129" spans="1:21" ht="23.25" customHeight="1">
      <c r="A129" s="13" t="s">
        <v>187</v>
      </c>
      <c r="B129" s="1" t="s">
        <v>418</v>
      </c>
      <c r="C129" s="1" t="s">
        <v>419</v>
      </c>
      <c r="D129" s="4" t="s">
        <v>98</v>
      </c>
      <c r="E129" s="42" t="s">
        <v>718</v>
      </c>
      <c r="F129" s="25" t="s">
        <v>639</v>
      </c>
      <c r="G129" s="37" t="s">
        <v>39</v>
      </c>
      <c r="H129" s="100">
        <v>12</v>
      </c>
      <c r="I129" s="14">
        <f t="shared" si="15"/>
        <v>0.004930555555555555</v>
      </c>
      <c r="J129" s="15">
        <f>F129-F5</f>
        <v>0.030787037037037036</v>
      </c>
      <c r="K129" s="15">
        <f t="shared" si="17"/>
        <v>3.472222222222765E-05</v>
      </c>
      <c r="L129" s="16">
        <f t="shared" si="18"/>
        <v>6244.131455399061</v>
      </c>
      <c r="M129" s="16">
        <f t="shared" si="19"/>
        <v>4.53134804533147</v>
      </c>
      <c r="N129" s="45">
        <v>0.01693287037037037</v>
      </c>
      <c r="O129" s="107"/>
      <c r="P129" s="56"/>
      <c r="Q129" s="17"/>
      <c r="R129" s="48">
        <f t="shared" si="16"/>
        <v>0.06935185185185186</v>
      </c>
      <c r="S129" s="49" t="s">
        <v>194</v>
      </c>
      <c r="T129" s="26">
        <v>28</v>
      </c>
      <c r="U129" s="27">
        <v>40</v>
      </c>
    </row>
    <row r="130" spans="1:21" ht="23.25" customHeight="1">
      <c r="A130" s="13" t="s">
        <v>188</v>
      </c>
      <c r="B130" s="1" t="s">
        <v>269</v>
      </c>
      <c r="C130" s="1" t="s">
        <v>420</v>
      </c>
      <c r="D130" s="4" t="s">
        <v>152</v>
      </c>
      <c r="E130" s="42" t="s">
        <v>723</v>
      </c>
      <c r="F130" s="25" t="s">
        <v>640</v>
      </c>
      <c r="G130" s="29" t="s">
        <v>53</v>
      </c>
      <c r="H130" s="98">
        <v>69</v>
      </c>
      <c r="I130" s="14">
        <f t="shared" si="15"/>
        <v>0.004947089947089947</v>
      </c>
      <c r="J130" s="15">
        <f>F130-F5</f>
        <v>0.031076388888888896</v>
      </c>
      <c r="K130" s="15">
        <f t="shared" si="17"/>
        <v>0.0002893518518518601</v>
      </c>
      <c r="L130" s="16">
        <f t="shared" si="18"/>
        <v>6281.751336898397</v>
      </c>
      <c r="M130" s="16">
        <f t="shared" si="19"/>
        <v>37.61988149933586</v>
      </c>
      <c r="N130" s="45">
        <v>0.018449074074074073</v>
      </c>
      <c r="O130" s="107"/>
      <c r="P130" s="56"/>
      <c r="Q130" s="17"/>
      <c r="R130" s="48">
        <f t="shared" si="16"/>
        <v>0.068125</v>
      </c>
      <c r="S130" s="49" t="s">
        <v>188</v>
      </c>
      <c r="T130" s="26">
        <v>110</v>
      </c>
      <c r="U130" s="27">
        <v>39</v>
      </c>
    </row>
    <row r="131" spans="1:21" ht="23.25" customHeight="1">
      <c r="A131" s="13" t="s">
        <v>189</v>
      </c>
      <c r="B131" s="1" t="s">
        <v>421</v>
      </c>
      <c r="C131" s="1" t="s">
        <v>358</v>
      </c>
      <c r="D131" s="4" t="s">
        <v>144</v>
      </c>
      <c r="E131" s="42" t="s">
        <v>750</v>
      </c>
      <c r="F131" s="25" t="s">
        <v>641</v>
      </c>
      <c r="G131" s="34" t="s">
        <v>114</v>
      </c>
      <c r="H131" s="99">
        <v>5</v>
      </c>
      <c r="I131" s="14">
        <f t="shared" si="15"/>
        <v>0.004970899470899471</v>
      </c>
      <c r="J131" s="15">
        <f>F131-F5</f>
        <v>0.03149305555555556</v>
      </c>
      <c r="K131" s="15">
        <f t="shared" si="17"/>
        <v>0.0004166666666666624</v>
      </c>
      <c r="L131" s="16">
        <f t="shared" si="18"/>
        <v>6335.48430015966</v>
      </c>
      <c r="M131" s="16">
        <f t="shared" si="19"/>
        <v>53.73296326126274</v>
      </c>
      <c r="N131" s="45">
        <v>0.016342592592592593</v>
      </c>
      <c r="O131" s="107"/>
      <c r="P131" s="56"/>
      <c r="Q131" s="17"/>
      <c r="R131" s="48">
        <f t="shared" si="16"/>
        <v>0.07064814814814815</v>
      </c>
      <c r="S131" s="49" t="s">
        <v>198</v>
      </c>
      <c r="T131" s="26">
        <v>61</v>
      </c>
      <c r="U131" s="27">
        <v>38</v>
      </c>
    </row>
    <row r="132" spans="1:21" ht="23.25" customHeight="1">
      <c r="A132" s="13" t="s">
        <v>190</v>
      </c>
      <c r="B132" s="1" t="s">
        <v>422</v>
      </c>
      <c r="C132" s="1" t="s">
        <v>423</v>
      </c>
      <c r="D132" s="4" t="s">
        <v>94</v>
      </c>
      <c r="E132" s="42" t="s">
        <v>751</v>
      </c>
      <c r="F132" s="25" t="s">
        <v>642</v>
      </c>
      <c r="G132" s="34" t="s">
        <v>114</v>
      </c>
      <c r="H132" s="99">
        <v>6</v>
      </c>
      <c r="I132" s="14">
        <f t="shared" si="15"/>
        <v>0.0050092592592592584</v>
      </c>
      <c r="J132" s="15">
        <f>F132-F5</f>
        <v>0.03216435185185184</v>
      </c>
      <c r="K132" s="15">
        <f t="shared" si="17"/>
        <v>0.000671296296296281</v>
      </c>
      <c r="L132" s="16">
        <f t="shared" si="18"/>
        <v>6420.979667282809</v>
      </c>
      <c r="M132" s="16">
        <f t="shared" si="19"/>
        <v>85.49536712314875</v>
      </c>
      <c r="N132" s="45">
        <v>0.019594907407407405</v>
      </c>
      <c r="O132" s="107"/>
      <c r="P132" s="56"/>
      <c r="Q132" s="17"/>
      <c r="R132" s="48">
        <f t="shared" si="16"/>
        <v>0.06806712962962962</v>
      </c>
      <c r="S132" s="49" t="s">
        <v>186</v>
      </c>
      <c r="T132" s="26">
        <v>104</v>
      </c>
      <c r="U132" s="27">
        <v>37</v>
      </c>
    </row>
    <row r="133" spans="1:21" ht="23.25" customHeight="1">
      <c r="A133" s="13" t="s">
        <v>191</v>
      </c>
      <c r="B133" s="1" t="s">
        <v>257</v>
      </c>
      <c r="C133" s="1" t="s">
        <v>341</v>
      </c>
      <c r="D133" s="4" t="s">
        <v>96</v>
      </c>
      <c r="E133" s="42" t="s">
        <v>740</v>
      </c>
      <c r="F133" s="25" t="s">
        <v>643</v>
      </c>
      <c r="G133" s="32" t="s">
        <v>40</v>
      </c>
      <c r="H133" s="97">
        <v>36</v>
      </c>
      <c r="I133" s="14">
        <f aca="true" t="shared" si="20" ref="I133:I168">F133/17.5</f>
        <v>0.005036375661375661</v>
      </c>
      <c r="J133" s="15">
        <f>F133-F5</f>
        <v>0.03263888888888888</v>
      </c>
      <c r="K133" s="15">
        <f t="shared" si="17"/>
        <v>0.0004745370370370372</v>
      </c>
      <c r="L133" s="16">
        <f t="shared" si="18"/>
        <v>6480.6303348653955</v>
      </c>
      <c r="M133" s="16">
        <f t="shared" si="19"/>
        <v>59.65066758258672</v>
      </c>
      <c r="N133" s="45">
        <v>0.019375</v>
      </c>
      <c r="O133" s="107"/>
      <c r="P133" s="56"/>
      <c r="Q133" s="17"/>
      <c r="R133" s="48">
        <f aca="true" t="shared" si="21" ref="R133:R168">F133-N133</f>
        <v>0.06876157407407406</v>
      </c>
      <c r="S133" s="49" t="s">
        <v>190</v>
      </c>
      <c r="T133" s="26">
        <v>121</v>
      </c>
      <c r="U133" s="27">
        <v>36</v>
      </c>
    </row>
    <row r="134" spans="1:21" ht="23.25" customHeight="1">
      <c r="A134" s="13" t="s">
        <v>192</v>
      </c>
      <c r="B134" s="1" t="s">
        <v>259</v>
      </c>
      <c r="C134" s="1" t="s">
        <v>424</v>
      </c>
      <c r="D134" s="4" t="s">
        <v>146</v>
      </c>
      <c r="E134" s="42" t="s">
        <v>752</v>
      </c>
      <c r="F134" s="25" t="s">
        <v>644</v>
      </c>
      <c r="G134" s="34" t="s">
        <v>114</v>
      </c>
      <c r="H134" s="99">
        <v>7</v>
      </c>
      <c r="I134" s="14">
        <f t="shared" si="20"/>
        <v>0.005070767195767195</v>
      </c>
      <c r="J134" s="15">
        <f>F134-F5</f>
        <v>0.03324074074074073</v>
      </c>
      <c r="K134" s="15">
        <f aca="true" t="shared" si="22" ref="K134:K168">F134-F133</f>
        <v>0.0006018518518518534</v>
      </c>
      <c r="L134" s="16">
        <f aca="true" t="shared" si="23" ref="L134:L168">(J134/I134)*1000</f>
        <v>6555.367157949653</v>
      </c>
      <c r="M134" s="16">
        <f aca="true" t="shared" si="24" ref="M134:M165">L134-L133</f>
        <v>74.7368230842576</v>
      </c>
      <c r="N134" s="45">
        <v>0.019675925925925927</v>
      </c>
      <c r="O134" s="107"/>
      <c r="P134" s="56"/>
      <c r="Q134" s="17"/>
      <c r="R134" s="48">
        <f t="shared" si="21"/>
        <v>0.06906249999999999</v>
      </c>
      <c r="S134" s="49" t="s">
        <v>192</v>
      </c>
      <c r="T134" s="26">
        <v>102</v>
      </c>
      <c r="U134" s="27">
        <v>35</v>
      </c>
    </row>
    <row r="135" spans="1:21" ht="23.25" customHeight="1">
      <c r="A135" s="13" t="s">
        <v>193</v>
      </c>
      <c r="B135" s="1" t="s">
        <v>425</v>
      </c>
      <c r="C135" s="1" t="s">
        <v>426</v>
      </c>
      <c r="D135" s="4" t="s">
        <v>152</v>
      </c>
      <c r="E135" s="42" t="s">
        <v>723</v>
      </c>
      <c r="F135" s="25" t="s">
        <v>645</v>
      </c>
      <c r="G135" s="37" t="s">
        <v>39</v>
      </c>
      <c r="H135" s="100">
        <v>13</v>
      </c>
      <c r="I135" s="14">
        <f t="shared" si="20"/>
        <v>0.005100529100529101</v>
      </c>
      <c r="J135" s="15">
        <f>F135-F5</f>
        <v>0.033761574074074076</v>
      </c>
      <c r="K135" s="15">
        <f t="shared" si="22"/>
        <v>0.0005208333333333454</v>
      </c>
      <c r="L135" s="16">
        <f t="shared" si="23"/>
        <v>6619.229771784232</v>
      </c>
      <c r="M135" s="16">
        <f t="shared" si="24"/>
        <v>63.86261383457895</v>
      </c>
      <c r="N135" s="45">
        <v>0.02037037037037037</v>
      </c>
      <c r="O135" s="107"/>
      <c r="P135" s="56"/>
      <c r="Q135" s="17"/>
      <c r="R135" s="48">
        <f t="shared" si="21"/>
        <v>0.06888888888888889</v>
      </c>
      <c r="S135" s="49" t="s">
        <v>191</v>
      </c>
      <c r="T135" s="26">
        <v>131</v>
      </c>
      <c r="U135" s="27">
        <v>34</v>
      </c>
    </row>
    <row r="136" spans="1:21" ht="23.25" customHeight="1">
      <c r="A136" s="13" t="s">
        <v>194</v>
      </c>
      <c r="B136" s="1" t="s">
        <v>282</v>
      </c>
      <c r="C136" s="1" t="s">
        <v>429</v>
      </c>
      <c r="D136" s="4" t="s">
        <v>152</v>
      </c>
      <c r="E136" s="42" t="s">
        <v>741</v>
      </c>
      <c r="F136" s="25" t="s">
        <v>646</v>
      </c>
      <c r="G136" s="29" t="s">
        <v>53</v>
      </c>
      <c r="H136" s="98">
        <v>70</v>
      </c>
      <c r="I136" s="14">
        <f t="shared" si="20"/>
        <v>0.005103174603174604</v>
      </c>
      <c r="J136" s="15">
        <f>F136-F5</f>
        <v>0.033807870370370384</v>
      </c>
      <c r="K136" s="15">
        <f t="shared" si="22"/>
        <v>4.629629629630816E-05</v>
      </c>
      <c r="L136" s="16">
        <f t="shared" si="23"/>
        <v>6624.870399170556</v>
      </c>
      <c r="M136" s="16">
        <f t="shared" si="24"/>
        <v>5.640627386324013</v>
      </c>
      <c r="N136" s="45">
        <v>0.018460648148148146</v>
      </c>
      <c r="O136" s="107"/>
      <c r="P136" s="56"/>
      <c r="Q136" s="17"/>
      <c r="R136" s="48">
        <f t="shared" si="21"/>
        <v>0.07084490740740743</v>
      </c>
      <c r="S136" s="49" t="s">
        <v>200</v>
      </c>
      <c r="T136" s="26">
        <v>175</v>
      </c>
      <c r="U136" s="27">
        <v>33</v>
      </c>
    </row>
    <row r="137" spans="1:21" ht="23.25" customHeight="1">
      <c r="A137" s="13" t="s">
        <v>195</v>
      </c>
      <c r="B137" s="1" t="s">
        <v>443</v>
      </c>
      <c r="C137" s="1" t="s">
        <v>444</v>
      </c>
      <c r="D137" s="4" t="s">
        <v>152</v>
      </c>
      <c r="E137" s="42" t="s">
        <v>728</v>
      </c>
      <c r="F137" s="25" t="s">
        <v>647</v>
      </c>
      <c r="G137" s="37" t="s">
        <v>39</v>
      </c>
      <c r="H137" s="100">
        <v>14</v>
      </c>
      <c r="I137" s="14">
        <f t="shared" si="20"/>
        <v>0.005109126984126984</v>
      </c>
      <c r="J137" s="15">
        <f>F137-F5</f>
        <v>0.03391203703703704</v>
      </c>
      <c r="K137" s="15">
        <f t="shared" si="22"/>
        <v>0.0001041666666666552</v>
      </c>
      <c r="L137" s="16">
        <f t="shared" si="23"/>
        <v>6637.5404530744345</v>
      </c>
      <c r="M137" s="16">
        <f t="shared" si="24"/>
        <v>12.670053903878397</v>
      </c>
      <c r="N137" s="45">
        <v>0.018564814814814815</v>
      </c>
      <c r="O137" s="57"/>
      <c r="P137" s="56"/>
      <c r="Q137" s="17"/>
      <c r="R137" s="48">
        <f t="shared" si="21"/>
        <v>0.07084490740740741</v>
      </c>
      <c r="S137" s="49" t="s">
        <v>199</v>
      </c>
      <c r="T137" s="26">
        <v>174</v>
      </c>
      <c r="U137" s="27">
        <v>32</v>
      </c>
    </row>
    <row r="138" spans="1:21" ht="23.25" customHeight="1">
      <c r="A138" s="13" t="s">
        <v>197</v>
      </c>
      <c r="B138" s="1" t="s">
        <v>430</v>
      </c>
      <c r="C138" s="1" t="s">
        <v>431</v>
      </c>
      <c r="D138" s="4"/>
      <c r="E138" s="42" t="s">
        <v>753</v>
      </c>
      <c r="F138" s="25" t="s">
        <v>648</v>
      </c>
      <c r="G138" s="34" t="s">
        <v>114</v>
      </c>
      <c r="H138" s="99">
        <v>8</v>
      </c>
      <c r="I138" s="14">
        <f t="shared" si="20"/>
        <v>0.005114417989417989</v>
      </c>
      <c r="J138" s="15">
        <f>F138-F5</f>
        <v>0.03400462962962963</v>
      </c>
      <c r="K138" s="15">
        <f t="shared" si="22"/>
        <v>9.259259259258856E-05</v>
      </c>
      <c r="L138" s="16">
        <f t="shared" si="23"/>
        <v>6648.777964567438</v>
      </c>
      <c r="M138" s="16">
        <f t="shared" si="24"/>
        <v>11.237511493003694</v>
      </c>
      <c r="N138" s="45">
        <v>0.021689814814814815</v>
      </c>
      <c r="O138" s="58"/>
      <c r="P138" s="56"/>
      <c r="Q138" s="17"/>
      <c r="R138" s="48">
        <f t="shared" si="21"/>
        <v>0.0678125</v>
      </c>
      <c r="S138" s="49" t="s">
        <v>185</v>
      </c>
      <c r="T138" s="26">
        <v>74</v>
      </c>
      <c r="U138" s="27">
        <v>31</v>
      </c>
    </row>
    <row r="139" spans="1:21" ht="23.25" customHeight="1">
      <c r="A139" s="13" t="s">
        <v>232</v>
      </c>
      <c r="B139" s="1" t="s">
        <v>261</v>
      </c>
      <c r="C139" s="1" t="s">
        <v>270</v>
      </c>
      <c r="D139" s="4" t="s">
        <v>155</v>
      </c>
      <c r="E139" s="42" t="s">
        <v>726</v>
      </c>
      <c r="F139" s="25" t="s">
        <v>649</v>
      </c>
      <c r="G139" s="32" t="s">
        <v>40</v>
      </c>
      <c r="H139" s="97">
        <v>37</v>
      </c>
      <c r="I139" s="14">
        <f t="shared" si="20"/>
        <v>0.005123677248677249</v>
      </c>
      <c r="J139" s="15">
        <f>F139-F5</f>
        <v>0.03416666666666667</v>
      </c>
      <c r="K139" s="15">
        <f t="shared" si="22"/>
        <v>0.00016203703703704386</v>
      </c>
      <c r="L139" s="16">
        <f t="shared" si="23"/>
        <v>6668.387763005035</v>
      </c>
      <c r="M139" s="16">
        <f t="shared" si="24"/>
        <v>19.60979843759651</v>
      </c>
      <c r="N139" s="45">
        <v>0.02091435185185185</v>
      </c>
      <c r="O139" s="58"/>
      <c r="P139" s="56"/>
      <c r="Q139" s="17"/>
      <c r="R139" s="48">
        <f t="shared" si="21"/>
        <v>0.06875</v>
      </c>
      <c r="S139" s="49" t="s">
        <v>189</v>
      </c>
      <c r="T139" s="26">
        <v>7</v>
      </c>
      <c r="U139" s="27">
        <v>30</v>
      </c>
    </row>
    <row r="140" spans="1:21" ht="23.25" customHeight="1">
      <c r="A140" s="13" t="s">
        <v>198</v>
      </c>
      <c r="B140" s="1" t="s">
        <v>432</v>
      </c>
      <c r="C140" s="1" t="s">
        <v>433</v>
      </c>
      <c r="D140" s="4" t="s">
        <v>96</v>
      </c>
      <c r="E140" s="42" t="s">
        <v>733</v>
      </c>
      <c r="F140" s="25" t="s">
        <v>650</v>
      </c>
      <c r="G140" s="29" t="s">
        <v>53</v>
      </c>
      <c r="H140" s="98">
        <v>71</v>
      </c>
      <c r="I140" s="14">
        <f t="shared" si="20"/>
        <v>0.005142195767195767</v>
      </c>
      <c r="J140" s="15">
        <f>F140-F5</f>
        <v>0.034490740740740745</v>
      </c>
      <c r="K140" s="15">
        <f t="shared" si="22"/>
        <v>0.00032407407407407385</v>
      </c>
      <c r="L140" s="16">
        <f t="shared" si="23"/>
        <v>6707.395498392284</v>
      </c>
      <c r="M140" s="16">
        <f t="shared" si="24"/>
        <v>39.00773538724934</v>
      </c>
      <c r="N140" s="45">
        <v>0.019849537037037037</v>
      </c>
      <c r="O140" s="57"/>
      <c r="P140" s="56"/>
      <c r="Q140" s="17"/>
      <c r="R140" s="48">
        <f t="shared" si="21"/>
        <v>0.07013888888888889</v>
      </c>
      <c r="S140" s="49" t="s">
        <v>197</v>
      </c>
      <c r="T140" s="26">
        <v>20</v>
      </c>
      <c r="U140" s="27">
        <v>29</v>
      </c>
    </row>
    <row r="141" spans="1:21" ht="23.25" customHeight="1">
      <c r="A141" s="13" t="s">
        <v>199</v>
      </c>
      <c r="B141" s="1" t="s">
        <v>331</v>
      </c>
      <c r="C141" s="1" t="s">
        <v>263</v>
      </c>
      <c r="D141" s="4" t="s">
        <v>141</v>
      </c>
      <c r="E141" s="42" t="s">
        <v>741</v>
      </c>
      <c r="F141" s="25" t="s">
        <v>651</v>
      </c>
      <c r="G141" s="29" t="s">
        <v>53</v>
      </c>
      <c r="H141" s="98">
        <v>72</v>
      </c>
      <c r="I141" s="14">
        <f t="shared" si="20"/>
        <v>0.0051732804232804235</v>
      </c>
      <c r="J141" s="15">
        <f>F141-F5</f>
        <v>0.035034722222222224</v>
      </c>
      <c r="K141" s="15">
        <f t="shared" si="22"/>
        <v>0.0005439814814814786</v>
      </c>
      <c r="L141" s="16">
        <f t="shared" si="23"/>
        <v>6772.244950140629</v>
      </c>
      <c r="M141" s="16">
        <f t="shared" si="24"/>
        <v>64.84945174834502</v>
      </c>
      <c r="N141" s="45">
        <v>0.02146990740740741</v>
      </c>
      <c r="O141" s="57"/>
      <c r="P141" s="56"/>
      <c r="Q141" s="17"/>
      <c r="R141" s="48">
        <f t="shared" si="21"/>
        <v>0.0690625</v>
      </c>
      <c r="S141" s="49" t="s">
        <v>193</v>
      </c>
      <c r="T141" s="26">
        <v>184</v>
      </c>
      <c r="U141" s="27">
        <v>28</v>
      </c>
    </row>
    <row r="142" spans="1:21" ht="23.25" customHeight="1">
      <c r="A142" s="13" t="s">
        <v>200</v>
      </c>
      <c r="B142" s="1" t="s">
        <v>435</v>
      </c>
      <c r="C142" s="1" t="s">
        <v>436</v>
      </c>
      <c r="D142" s="4" t="s">
        <v>96</v>
      </c>
      <c r="E142" s="42" t="s">
        <v>713</v>
      </c>
      <c r="F142" s="25" t="s">
        <v>652</v>
      </c>
      <c r="G142" s="37" t="s">
        <v>39</v>
      </c>
      <c r="H142" s="100">
        <v>15</v>
      </c>
      <c r="I142" s="14">
        <f t="shared" si="20"/>
        <v>0.005175264550264551</v>
      </c>
      <c r="J142" s="15">
        <f>F142-F5</f>
        <v>0.03506944444444445</v>
      </c>
      <c r="K142" s="15">
        <f t="shared" si="22"/>
        <v>3.472222222222765E-05</v>
      </c>
      <c r="L142" s="16">
        <f t="shared" si="23"/>
        <v>6776.357827476038</v>
      </c>
      <c r="M142" s="16">
        <f t="shared" si="24"/>
        <v>4.112877335409394</v>
      </c>
      <c r="N142" s="45">
        <v>0.020555555555555556</v>
      </c>
      <c r="O142" s="57"/>
      <c r="P142" s="56"/>
      <c r="Q142" s="17"/>
      <c r="R142" s="48">
        <f t="shared" si="21"/>
        <v>0.07001157407407407</v>
      </c>
      <c r="S142" s="49" t="s">
        <v>195</v>
      </c>
      <c r="T142" s="26">
        <v>12</v>
      </c>
      <c r="U142" s="27">
        <v>27</v>
      </c>
    </row>
    <row r="143" spans="1:21" ht="23.25" customHeight="1">
      <c r="A143" s="13" t="s">
        <v>201</v>
      </c>
      <c r="B143" s="1" t="s">
        <v>269</v>
      </c>
      <c r="C143" s="1" t="s">
        <v>437</v>
      </c>
      <c r="D143" s="4" t="s">
        <v>515</v>
      </c>
      <c r="E143" s="42" t="s">
        <v>713</v>
      </c>
      <c r="F143" s="25" t="s">
        <v>653</v>
      </c>
      <c r="G143" s="29" t="s">
        <v>53</v>
      </c>
      <c r="H143" s="98">
        <v>73</v>
      </c>
      <c r="I143" s="14">
        <f t="shared" si="20"/>
        <v>0.005222222222222223</v>
      </c>
      <c r="J143" s="15">
        <f>F143-F5</f>
        <v>0.03589120370370371</v>
      </c>
      <c r="K143" s="15">
        <f t="shared" si="22"/>
        <v>0.0008217592592592582</v>
      </c>
      <c r="L143" s="16">
        <f t="shared" si="23"/>
        <v>6872.783687943263</v>
      </c>
      <c r="M143" s="16">
        <f t="shared" si="24"/>
        <v>96.425860467225</v>
      </c>
      <c r="N143" s="45">
        <v>0.02096064814814815</v>
      </c>
      <c r="O143" s="57"/>
      <c r="P143" s="56"/>
      <c r="Q143" s="17"/>
      <c r="R143" s="48">
        <f t="shared" si="21"/>
        <v>0.07042824074074075</v>
      </c>
      <c r="S143" s="49" t="s">
        <v>232</v>
      </c>
      <c r="T143" s="26">
        <v>115</v>
      </c>
      <c r="U143" s="27">
        <v>26</v>
      </c>
    </row>
    <row r="144" spans="1:21" ht="23.25" customHeight="1">
      <c r="A144" s="13" t="s">
        <v>202</v>
      </c>
      <c r="B144" s="1" t="s">
        <v>438</v>
      </c>
      <c r="C144" s="1" t="s">
        <v>439</v>
      </c>
      <c r="D144" s="4" t="s">
        <v>94</v>
      </c>
      <c r="E144" s="42" t="s">
        <v>754</v>
      </c>
      <c r="F144" s="25" t="s">
        <v>654</v>
      </c>
      <c r="G144" s="34" t="s">
        <v>114</v>
      </c>
      <c r="H144" s="99">
        <v>9</v>
      </c>
      <c r="I144" s="14">
        <f t="shared" si="20"/>
        <v>0.005309523809523809</v>
      </c>
      <c r="J144" s="15">
        <f>F144-F5</f>
        <v>0.03741898148148148</v>
      </c>
      <c r="K144" s="15">
        <f t="shared" si="22"/>
        <v>0.0015277777777777668</v>
      </c>
      <c r="L144" s="16">
        <f t="shared" si="23"/>
        <v>7047.521175884404</v>
      </c>
      <c r="M144" s="16">
        <f t="shared" si="24"/>
        <v>174.7374879411409</v>
      </c>
      <c r="N144" s="45">
        <v>0.020324074074074074</v>
      </c>
      <c r="O144" s="57"/>
      <c r="P144" s="56"/>
      <c r="Q144" s="17"/>
      <c r="R144" s="48">
        <f t="shared" si="21"/>
        <v>0.07259259259259258</v>
      </c>
      <c r="S144" s="49" t="s">
        <v>203</v>
      </c>
      <c r="T144" s="26">
        <v>169</v>
      </c>
      <c r="U144" s="27">
        <v>25</v>
      </c>
    </row>
    <row r="145" spans="1:21" ht="23.25" customHeight="1">
      <c r="A145" s="13" t="s">
        <v>203</v>
      </c>
      <c r="B145" s="1" t="s">
        <v>269</v>
      </c>
      <c r="C145" s="1" t="s">
        <v>440</v>
      </c>
      <c r="D145" s="4" t="s">
        <v>516</v>
      </c>
      <c r="E145" s="42" t="s">
        <v>737</v>
      </c>
      <c r="F145" s="25" t="s">
        <v>655</v>
      </c>
      <c r="G145" s="29" t="s">
        <v>53</v>
      </c>
      <c r="H145" s="98">
        <v>74</v>
      </c>
      <c r="I145" s="14">
        <f t="shared" si="20"/>
        <v>0.005319444444444445</v>
      </c>
      <c r="J145" s="15">
        <f>F145-F5</f>
        <v>0.0375925925925926</v>
      </c>
      <c r="K145" s="15">
        <f t="shared" si="22"/>
        <v>0.00017361111111112437</v>
      </c>
      <c r="L145" s="16">
        <f t="shared" si="23"/>
        <v>7067.014795474326</v>
      </c>
      <c r="M145" s="16">
        <f t="shared" si="24"/>
        <v>19.493619589921764</v>
      </c>
      <c r="N145" s="45">
        <v>0.021736111111111112</v>
      </c>
      <c r="O145" s="57"/>
      <c r="P145" s="56"/>
      <c r="Q145" s="17"/>
      <c r="R145" s="48">
        <f t="shared" si="21"/>
        <v>0.07135416666666668</v>
      </c>
      <c r="S145" s="49" t="s">
        <v>201</v>
      </c>
      <c r="T145" s="26">
        <v>119</v>
      </c>
      <c r="U145" s="27">
        <v>24</v>
      </c>
    </row>
    <row r="146" spans="1:21" ht="23.25" customHeight="1">
      <c r="A146" s="13" t="s">
        <v>204</v>
      </c>
      <c r="B146" s="1" t="s">
        <v>261</v>
      </c>
      <c r="C146" s="1" t="s">
        <v>441</v>
      </c>
      <c r="D146" s="4" t="s">
        <v>517</v>
      </c>
      <c r="E146" s="42" t="s">
        <v>738</v>
      </c>
      <c r="F146" s="25" t="s">
        <v>656</v>
      </c>
      <c r="G146" s="29" t="s">
        <v>53</v>
      </c>
      <c r="H146" s="98">
        <v>75</v>
      </c>
      <c r="I146" s="14">
        <f t="shared" si="20"/>
        <v>0.0053201058201058195</v>
      </c>
      <c r="J146" s="15">
        <f>F146-F5</f>
        <v>0.037604166666666654</v>
      </c>
      <c r="K146" s="15">
        <f t="shared" si="22"/>
        <v>1.1574074074052754E-05</v>
      </c>
      <c r="L146" s="16">
        <f t="shared" si="23"/>
        <v>7068.3117851814995</v>
      </c>
      <c r="M146" s="16">
        <f t="shared" si="24"/>
        <v>1.2969897071734522</v>
      </c>
      <c r="N146" s="45">
        <v>0.021678240740740738</v>
      </c>
      <c r="O146" s="57"/>
      <c r="P146" s="56"/>
      <c r="Q146" s="17"/>
      <c r="R146" s="48">
        <f t="shared" si="21"/>
        <v>0.0714236111111111</v>
      </c>
      <c r="S146" s="49" t="s">
        <v>202</v>
      </c>
      <c r="T146" s="26">
        <v>170</v>
      </c>
      <c r="U146" s="27">
        <v>23</v>
      </c>
    </row>
    <row r="147" spans="1:21" ht="23.25" customHeight="1">
      <c r="A147" s="13" t="s">
        <v>205</v>
      </c>
      <c r="B147" s="1" t="s">
        <v>261</v>
      </c>
      <c r="C147" s="1" t="s">
        <v>442</v>
      </c>
      <c r="D147" s="5" t="s">
        <v>96</v>
      </c>
      <c r="E147" s="43" t="s">
        <v>752</v>
      </c>
      <c r="F147" s="25" t="s">
        <v>657</v>
      </c>
      <c r="G147" s="35" t="s">
        <v>114</v>
      </c>
      <c r="H147" s="99">
        <v>10</v>
      </c>
      <c r="I147" s="14">
        <f t="shared" si="20"/>
        <v>0.0053525132275132285</v>
      </c>
      <c r="J147" s="15">
        <f>F147-F5</f>
        <v>0.03817129629629631</v>
      </c>
      <c r="K147" s="15">
        <f t="shared" si="22"/>
        <v>0.0005671296296296535</v>
      </c>
      <c r="L147" s="16">
        <f t="shared" si="23"/>
        <v>7131.471642159891</v>
      </c>
      <c r="M147" s="16">
        <f t="shared" si="24"/>
        <v>63.15985697839187</v>
      </c>
      <c r="N147" s="45">
        <v>0.01994212962962963</v>
      </c>
      <c r="O147" s="57"/>
      <c r="P147" s="56"/>
      <c r="Q147" s="17"/>
      <c r="R147" s="48">
        <f t="shared" si="21"/>
        <v>0.07372685185185186</v>
      </c>
      <c r="S147" s="49" t="s">
        <v>204</v>
      </c>
      <c r="T147" s="26">
        <v>5</v>
      </c>
      <c r="U147" s="27">
        <v>22</v>
      </c>
    </row>
    <row r="148" spans="1:21" ht="23.25" customHeight="1">
      <c r="A148" s="13" t="s">
        <v>206</v>
      </c>
      <c r="B148" s="1" t="s">
        <v>286</v>
      </c>
      <c r="C148" s="1" t="s">
        <v>287</v>
      </c>
      <c r="D148" s="4" t="s">
        <v>480</v>
      </c>
      <c r="E148" s="42" t="s">
        <v>713</v>
      </c>
      <c r="F148" s="25" t="s">
        <v>658</v>
      </c>
      <c r="G148" s="29" t="s">
        <v>53</v>
      </c>
      <c r="H148" s="98">
        <v>76</v>
      </c>
      <c r="I148" s="14">
        <f t="shared" si="20"/>
        <v>0.005362433862433862</v>
      </c>
      <c r="J148" s="15">
        <f>F148-F5</f>
        <v>0.038344907407407404</v>
      </c>
      <c r="K148" s="15">
        <f t="shared" si="22"/>
        <v>0.00017361111111109662</v>
      </c>
      <c r="L148" s="16">
        <f t="shared" si="23"/>
        <v>7150.653675382338</v>
      </c>
      <c r="M148" s="16">
        <f t="shared" si="24"/>
        <v>19.18203322244699</v>
      </c>
      <c r="N148" s="45">
        <v>0.01954861111111111</v>
      </c>
      <c r="O148" s="57"/>
      <c r="P148" s="56"/>
      <c r="Q148" s="17"/>
      <c r="R148" s="48">
        <f t="shared" si="21"/>
        <v>0.07429398148148147</v>
      </c>
      <c r="S148" s="49" t="s">
        <v>205</v>
      </c>
      <c r="T148" s="26">
        <v>173</v>
      </c>
      <c r="U148" s="27">
        <v>21</v>
      </c>
    </row>
    <row r="149" spans="1:21" ht="23.25" customHeight="1">
      <c r="A149" s="13" t="s">
        <v>207</v>
      </c>
      <c r="B149" s="1" t="s">
        <v>445</v>
      </c>
      <c r="C149" s="1" t="s">
        <v>446</v>
      </c>
      <c r="D149" s="4" t="s">
        <v>96</v>
      </c>
      <c r="E149" s="42" t="s">
        <v>735</v>
      </c>
      <c r="F149" s="25" t="s">
        <v>659</v>
      </c>
      <c r="G149" s="38" t="s">
        <v>115</v>
      </c>
      <c r="H149" s="101">
        <v>7</v>
      </c>
      <c r="I149" s="14">
        <f t="shared" si="20"/>
        <v>0.005447751322751323</v>
      </c>
      <c r="J149" s="15">
        <f>F149-F5</f>
        <v>0.03983796296296297</v>
      </c>
      <c r="K149" s="15">
        <f t="shared" si="22"/>
        <v>0.001493055555555567</v>
      </c>
      <c r="L149" s="16">
        <f t="shared" si="23"/>
        <v>7312.735219133181</v>
      </c>
      <c r="M149" s="16">
        <f t="shared" si="24"/>
        <v>162.08154375084268</v>
      </c>
      <c r="N149" s="45">
        <v>0.02056712962962963</v>
      </c>
      <c r="O149" s="57"/>
      <c r="P149" s="56"/>
      <c r="Q149" s="17"/>
      <c r="R149" s="48">
        <f t="shared" si="21"/>
        <v>0.07476851851851853</v>
      </c>
      <c r="S149" s="49" t="s">
        <v>206</v>
      </c>
      <c r="T149" s="26">
        <v>123</v>
      </c>
      <c r="U149" s="27">
        <v>20</v>
      </c>
    </row>
    <row r="150" spans="1:21" ht="23.25" customHeight="1">
      <c r="A150" s="13" t="s">
        <v>208</v>
      </c>
      <c r="B150" s="1" t="s">
        <v>443</v>
      </c>
      <c r="C150" s="1" t="s">
        <v>447</v>
      </c>
      <c r="D150" s="4" t="s">
        <v>152</v>
      </c>
      <c r="E150" s="42" t="s">
        <v>720</v>
      </c>
      <c r="F150" s="25" t="s">
        <v>660</v>
      </c>
      <c r="G150" s="37" t="s">
        <v>39</v>
      </c>
      <c r="H150" s="100">
        <v>16</v>
      </c>
      <c r="I150" s="14">
        <f t="shared" si="20"/>
        <v>0.005455026455026456</v>
      </c>
      <c r="J150" s="15">
        <f>F150-F5</f>
        <v>0.03996527777777779</v>
      </c>
      <c r="K150" s="15">
        <f t="shared" si="22"/>
        <v>0.0001273148148148162</v>
      </c>
      <c r="L150" s="16">
        <f t="shared" si="23"/>
        <v>7326.321532492727</v>
      </c>
      <c r="M150" s="16">
        <f t="shared" si="24"/>
        <v>13.586313359545784</v>
      </c>
      <c r="N150" s="45">
        <v>0.0203125</v>
      </c>
      <c r="O150" s="57"/>
      <c r="P150" s="56"/>
      <c r="Q150" s="17"/>
      <c r="R150" s="48">
        <f t="shared" si="21"/>
        <v>0.07515046296296297</v>
      </c>
      <c r="S150" s="49" t="s">
        <v>209</v>
      </c>
      <c r="T150" s="104">
        <v>98</v>
      </c>
      <c r="U150" s="27">
        <v>19</v>
      </c>
    </row>
    <row r="151" spans="1:21" ht="23.25" customHeight="1">
      <c r="A151" s="13" t="s">
        <v>209</v>
      </c>
      <c r="B151" s="1" t="s">
        <v>265</v>
      </c>
      <c r="C151" s="1" t="s">
        <v>448</v>
      </c>
      <c r="D151" s="4" t="s">
        <v>229</v>
      </c>
      <c r="E151" s="42" t="s">
        <v>720</v>
      </c>
      <c r="F151" s="25" t="s">
        <v>661</v>
      </c>
      <c r="G151" s="29" t="s">
        <v>53</v>
      </c>
      <c r="H151" s="98">
        <v>77</v>
      </c>
      <c r="I151" s="14">
        <f t="shared" si="20"/>
        <v>0.005455687830687832</v>
      </c>
      <c r="J151" s="15">
        <f>F151-F5</f>
        <v>0.03997685185185187</v>
      </c>
      <c r="K151" s="15">
        <f t="shared" si="22"/>
        <v>1.157407407408051E-05</v>
      </c>
      <c r="L151" s="16">
        <f t="shared" si="23"/>
        <v>7327.554855133957</v>
      </c>
      <c r="M151" s="16">
        <f t="shared" si="24"/>
        <v>1.2333226412301883</v>
      </c>
      <c r="N151" s="45">
        <v>0.020324074074074074</v>
      </c>
      <c r="O151" s="57"/>
      <c r="P151" s="56"/>
      <c r="Q151" s="17"/>
      <c r="R151" s="48">
        <f t="shared" si="21"/>
        <v>0.07515046296296297</v>
      </c>
      <c r="S151" s="49" t="s">
        <v>210</v>
      </c>
      <c r="T151" s="104">
        <v>80</v>
      </c>
      <c r="U151" s="27">
        <v>18</v>
      </c>
    </row>
    <row r="152" spans="1:21" ht="23.25" customHeight="1">
      <c r="A152" s="13" t="s">
        <v>210</v>
      </c>
      <c r="B152" s="1" t="s">
        <v>443</v>
      </c>
      <c r="C152" s="1" t="s">
        <v>449</v>
      </c>
      <c r="D152" s="4" t="s">
        <v>94</v>
      </c>
      <c r="E152" s="42" t="s">
        <v>713</v>
      </c>
      <c r="F152" s="25" t="s">
        <v>662</v>
      </c>
      <c r="G152" s="37" t="s">
        <v>39</v>
      </c>
      <c r="H152" s="100">
        <v>17</v>
      </c>
      <c r="I152" s="14">
        <f t="shared" si="20"/>
        <v>0.005505952380952381</v>
      </c>
      <c r="J152" s="15">
        <f>F152-F5</f>
        <v>0.04085648148148149</v>
      </c>
      <c r="K152" s="15">
        <f t="shared" si="22"/>
        <v>0.0008796296296296191</v>
      </c>
      <c r="L152" s="16">
        <f t="shared" si="23"/>
        <v>7420.420420420422</v>
      </c>
      <c r="M152" s="16">
        <f t="shared" si="24"/>
        <v>92.86556528646452</v>
      </c>
      <c r="N152" s="45">
        <v>0.021331018518518517</v>
      </c>
      <c r="O152" s="57"/>
      <c r="P152" s="56"/>
      <c r="Q152" s="17"/>
      <c r="R152" s="48">
        <f t="shared" si="21"/>
        <v>0.07502314814814816</v>
      </c>
      <c r="S152" s="49" t="s">
        <v>207</v>
      </c>
      <c r="T152" s="104">
        <v>134</v>
      </c>
      <c r="U152" s="27">
        <v>17</v>
      </c>
    </row>
    <row r="153" spans="1:21" ht="23.25" customHeight="1">
      <c r="A153" s="13" t="s">
        <v>212</v>
      </c>
      <c r="B153" s="1" t="s">
        <v>359</v>
      </c>
      <c r="C153" s="1" t="s">
        <v>450</v>
      </c>
      <c r="D153" s="4" t="s">
        <v>518</v>
      </c>
      <c r="E153" s="42" t="s">
        <v>719</v>
      </c>
      <c r="F153" s="25" t="s">
        <v>663</v>
      </c>
      <c r="G153" s="37" t="s">
        <v>39</v>
      </c>
      <c r="H153" s="100">
        <v>18</v>
      </c>
      <c r="I153" s="14">
        <f t="shared" si="20"/>
        <v>0.005578703703703703</v>
      </c>
      <c r="J153" s="15">
        <f>F153-F5</f>
        <v>0.04212962962962962</v>
      </c>
      <c r="K153" s="15">
        <f t="shared" si="22"/>
        <v>0.0012731481481481344</v>
      </c>
      <c r="L153" s="16">
        <f t="shared" si="23"/>
        <v>7551.867219917012</v>
      </c>
      <c r="M153" s="16">
        <f t="shared" si="24"/>
        <v>131.44679949659076</v>
      </c>
      <c r="N153" s="45">
        <v>0.021493055555555557</v>
      </c>
      <c r="O153" s="57"/>
      <c r="P153" s="56"/>
      <c r="Q153" s="17"/>
      <c r="R153" s="48">
        <f t="shared" si="21"/>
        <v>0.07613425925925925</v>
      </c>
      <c r="S153" s="49" t="s">
        <v>213</v>
      </c>
      <c r="T153" s="104">
        <v>127</v>
      </c>
      <c r="U153" s="27">
        <v>16</v>
      </c>
    </row>
    <row r="154" spans="1:21" ht="23.25" customHeight="1">
      <c r="A154" s="13" t="s">
        <v>213</v>
      </c>
      <c r="B154" s="1" t="s">
        <v>282</v>
      </c>
      <c r="C154" s="1" t="s">
        <v>451</v>
      </c>
      <c r="D154" s="4" t="s">
        <v>173</v>
      </c>
      <c r="E154" s="42" t="s">
        <v>744</v>
      </c>
      <c r="F154" s="25" t="s">
        <v>664</v>
      </c>
      <c r="G154" s="32" t="s">
        <v>40</v>
      </c>
      <c r="H154" s="97">
        <v>38</v>
      </c>
      <c r="I154" s="14">
        <f t="shared" si="20"/>
        <v>0.00560515873015873</v>
      </c>
      <c r="J154" s="15">
        <f>F154-F5</f>
        <v>0.04259259259259259</v>
      </c>
      <c r="K154" s="15">
        <f t="shared" si="22"/>
        <v>0.00046296296296297057</v>
      </c>
      <c r="L154" s="16">
        <f t="shared" si="23"/>
        <v>7598.82005899705</v>
      </c>
      <c r="M154" s="16">
        <f t="shared" si="24"/>
        <v>46.95283908003785</v>
      </c>
      <c r="N154" s="45">
        <v>0.023032407407407404</v>
      </c>
      <c r="O154" s="57"/>
      <c r="P154" s="56"/>
      <c r="Q154" s="17"/>
      <c r="R154" s="48">
        <f t="shared" si="21"/>
        <v>0.07505787037037037</v>
      </c>
      <c r="S154" s="49" t="s">
        <v>208</v>
      </c>
      <c r="T154" s="104">
        <v>93</v>
      </c>
      <c r="U154" s="27">
        <v>15</v>
      </c>
    </row>
    <row r="155" spans="1:21" ht="23.25" customHeight="1">
      <c r="A155" s="13" t="s">
        <v>214</v>
      </c>
      <c r="B155" s="1" t="s">
        <v>452</v>
      </c>
      <c r="C155" s="1" t="s">
        <v>453</v>
      </c>
      <c r="D155" s="4" t="s">
        <v>500</v>
      </c>
      <c r="E155" s="42" t="s">
        <v>740</v>
      </c>
      <c r="F155" s="25" t="s">
        <v>665</v>
      </c>
      <c r="G155" s="38" t="s">
        <v>115</v>
      </c>
      <c r="H155" s="101">
        <v>8</v>
      </c>
      <c r="I155" s="14">
        <f t="shared" si="20"/>
        <v>0.0056541005291005295</v>
      </c>
      <c r="J155" s="15">
        <f>F155-F5</f>
        <v>0.04344907407407408</v>
      </c>
      <c r="K155" s="15">
        <f t="shared" si="22"/>
        <v>0.0008564814814814858</v>
      </c>
      <c r="L155" s="16">
        <f t="shared" si="23"/>
        <v>7684.524505790151</v>
      </c>
      <c r="M155" s="16">
        <f t="shared" si="24"/>
        <v>85.70444679310094</v>
      </c>
      <c r="N155" s="45">
        <v>0.02273148148148148</v>
      </c>
      <c r="O155" s="57"/>
      <c r="P155" s="56"/>
      <c r="Q155" s="17"/>
      <c r="R155" s="48">
        <f t="shared" si="21"/>
        <v>0.07621527777777778</v>
      </c>
      <c r="S155" s="49" t="s">
        <v>214</v>
      </c>
      <c r="T155" s="104">
        <v>130</v>
      </c>
      <c r="U155" s="27">
        <v>14</v>
      </c>
    </row>
    <row r="156" spans="1:21" ht="23.25" customHeight="1">
      <c r="A156" s="13" t="s">
        <v>215</v>
      </c>
      <c r="B156" s="1" t="s">
        <v>454</v>
      </c>
      <c r="C156" s="1" t="s">
        <v>403</v>
      </c>
      <c r="D156" s="4" t="s">
        <v>519</v>
      </c>
      <c r="E156" s="42" t="s">
        <v>752</v>
      </c>
      <c r="F156" s="25" t="s">
        <v>666</v>
      </c>
      <c r="G156" s="34" t="s">
        <v>114</v>
      </c>
      <c r="H156" s="99">
        <v>11</v>
      </c>
      <c r="I156" s="14">
        <f t="shared" si="20"/>
        <v>0.005666666666666667</v>
      </c>
      <c r="J156" s="15">
        <f>F156-F5</f>
        <v>0.04366898148148148</v>
      </c>
      <c r="K156" s="15">
        <f t="shared" si="22"/>
        <v>0.00021990740740740478</v>
      </c>
      <c r="L156" s="16">
        <f t="shared" si="23"/>
        <v>7706.2908496732025</v>
      </c>
      <c r="M156" s="16">
        <f t="shared" si="24"/>
        <v>21.766343883051377</v>
      </c>
      <c r="N156" s="45">
        <v>0.022523148148148143</v>
      </c>
      <c r="O156" s="58"/>
      <c r="P156" s="56"/>
      <c r="Q156" s="17"/>
      <c r="R156" s="48">
        <f t="shared" si="21"/>
        <v>0.07664351851851853</v>
      </c>
      <c r="S156" s="49" t="s">
        <v>215</v>
      </c>
      <c r="T156" s="104">
        <v>166</v>
      </c>
      <c r="U156" s="27">
        <v>13</v>
      </c>
    </row>
    <row r="157" spans="1:21" ht="23.25" customHeight="1">
      <c r="A157" s="13" t="s">
        <v>216</v>
      </c>
      <c r="B157" s="1" t="s">
        <v>455</v>
      </c>
      <c r="C157" s="1" t="s">
        <v>419</v>
      </c>
      <c r="D157" s="4" t="s">
        <v>98</v>
      </c>
      <c r="E157" s="42" t="s">
        <v>745</v>
      </c>
      <c r="F157" s="25" t="s">
        <v>667</v>
      </c>
      <c r="G157" s="38" t="s">
        <v>115</v>
      </c>
      <c r="H157" s="101">
        <v>9</v>
      </c>
      <c r="I157" s="14">
        <f t="shared" si="20"/>
        <v>0.005702380952380953</v>
      </c>
      <c r="J157" s="15">
        <f>F157-F5</f>
        <v>0.04429398148148148</v>
      </c>
      <c r="K157" s="15">
        <f t="shared" si="22"/>
        <v>0.0006250000000000006</v>
      </c>
      <c r="L157" s="16">
        <f t="shared" si="23"/>
        <v>7767.629320343308</v>
      </c>
      <c r="M157" s="16">
        <f t="shared" si="24"/>
        <v>61.33847067010538</v>
      </c>
      <c r="N157" s="45">
        <v>0.020995370370370373</v>
      </c>
      <c r="O157" s="57"/>
      <c r="P157" s="56"/>
      <c r="Q157" s="17"/>
      <c r="R157" s="48">
        <f t="shared" si="21"/>
        <v>0.0787962962962963</v>
      </c>
      <c r="S157" s="49" t="s">
        <v>218</v>
      </c>
      <c r="T157" s="104">
        <v>27</v>
      </c>
      <c r="U157" s="27">
        <v>12</v>
      </c>
    </row>
    <row r="158" spans="1:21" ht="23.25" customHeight="1">
      <c r="A158" s="13" t="s">
        <v>217</v>
      </c>
      <c r="B158" s="1" t="s">
        <v>456</v>
      </c>
      <c r="C158" s="1" t="s">
        <v>457</v>
      </c>
      <c r="D158" s="4" t="s">
        <v>144</v>
      </c>
      <c r="E158" s="42" t="s">
        <v>733</v>
      </c>
      <c r="F158" s="25" t="s">
        <v>668</v>
      </c>
      <c r="G158" s="37" t="s">
        <v>39</v>
      </c>
      <c r="H158" s="100">
        <v>19</v>
      </c>
      <c r="I158" s="14">
        <f t="shared" si="20"/>
        <v>0.005737433862433863</v>
      </c>
      <c r="J158" s="15">
        <f>F158-F5</f>
        <v>0.04490740740740742</v>
      </c>
      <c r="K158" s="15">
        <f t="shared" si="22"/>
        <v>0.0006134259259259339</v>
      </c>
      <c r="L158" s="16">
        <f t="shared" si="23"/>
        <v>7827.089337175793</v>
      </c>
      <c r="M158" s="16">
        <f t="shared" si="24"/>
        <v>59.46001683248505</v>
      </c>
      <c r="N158" s="45">
        <v>0.021909722222222223</v>
      </c>
      <c r="O158" s="57"/>
      <c r="P158" s="56"/>
      <c r="Q158" s="17"/>
      <c r="R158" s="48">
        <f t="shared" si="21"/>
        <v>0.07849537037037038</v>
      </c>
      <c r="S158" s="49" t="s">
        <v>217</v>
      </c>
      <c r="T158" s="104">
        <v>148</v>
      </c>
      <c r="U158" s="27">
        <v>11</v>
      </c>
    </row>
    <row r="159" spans="1:21" ht="23.25" customHeight="1">
      <c r="A159" s="13" t="s">
        <v>218</v>
      </c>
      <c r="B159" s="1" t="s">
        <v>435</v>
      </c>
      <c r="C159" s="1" t="s">
        <v>458</v>
      </c>
      <c r="D159" s="4" t="s">
        <v>96</v>
      </c>
      <c r="E159" s="42" t="s">
        <v>751</v>
      </c>
      <c r="F159" s="25" t="s">
        <v>669</v>
      </c>
      <c r="G159" s="38" t="s">
        <v>115</v>
      </c>
      <c r="H159" s="101">
        <v>10</v>
      </c>
      <c r="I159" s="14">
        <f t="shared" si="20"/>
        <v>0.005850529100529101</v>
      </c>
      <c r="J159" s="15">
        <f>F159-F5</f>
        <v>0.046886574074074074</v>
      </c>
      <c r="K159" s="15">
        <f t="shared" si="22"/>
        <v>0.001979166666666657</v>
      </c>
      <c r="L159" s="16">
        <f t="shared" si="23"/>
        <v>8014.074157811439</v>
      </c>
      <c r="M159" s="16">
        <f t="shared" si="24"/>
        <v>186.98482063564643</v>
      </c>
      <c r="N159" s="45">
        <v>0.024224537037037034</v>
      </c>
      <c r="O159" s="58"/>
      <c r="P159" s="56"/>
      <c r="Q159" s="17"/>
      <c r="R159" s="48">
        <f t="shared" si="21"/>
        <v>0.07815972222222223</v>
      </c>
      <c r="S159" s="49" t="s">
        <v>216</v>
      </c>
      <c r="T159" s="104">
        <v>78</v>
      </c>
      <c r="U159" s="27">
        <v>10</v>
      </c>
    </row>
    <row r="160" spans="1:21" ht="23.25" customHeight="1">
      <c r="A160" s="13" t="s">
        <v>219</v>
      </c>
      <c r="B160" s="1" t="s">
        <v>459</v>
      </c>
      <c r="C160" s="1" t="s">
        <v>460</v>
      </c>
      <c r="D160" s="4" t="s">
        <v>157</v>
      </c>
      <c r="E160" s="42" t="s">
        <v>736</v>
      </c>
      <c r="F160" s="25" t="s">
        <v>670</v>
      </c>
      <c r="G160" s="29" t="s">
        <v>53</v>
      </c>
      <c r="H160" s="98">
        <v>78</v>
      </c>
      <c r="I160" s="14">
        <f t="shared" si="20"/>
        <v>0.005856481481481482</v>
      </c>
      <c r="J160" s="15">
        <f>F160-F5</f>
        <v>0.04699074074074074</v>
      </c>
      <c r="K160" s="15">
        <f t="shared" si="22"/>
        <v>0.00010416666666666907</v>
      </c>
      <c r="L160" s="16">
        <f t="shared" si="23"/>
        <v>8023.715415019764</v>
      </c>
      <c r="M160" s="16">
        <f t="shared" si="24"/>
        <v>9.641257208324532</v>
      </c>
      <c r="N160" s="45">
        <v>0.022997685185185187</v>
      </c>
      <c r="O160" s="58"/>
      <c r="P160" s="56"/>
      <c r="Q160" s="17"/>
      <c r="R160" s="48">
        <f t="shared" si="21"/>
        <v>0.07949074074074074</v>
      </c>
      <c r="S160" s="49" t="s">
        <v>220</v>
      </c>
      <c r="T160" s="104">
        <v>30</v>
      </c>
      <c r="U160" s="27">
        <v>9</v>
      </c>
    </row>
    <row r="161" spans="1:21" ht="23.25" customHeight="1">
      <c r="A161" s="13" t="s">
        <v>220</v>
      </c>
      <c r="B161" s="1" t="s">
        <v>371</v>
      </c>
      <c r="C161" s="1" t="s">
        <v>461</v>
      </c>
      <c r="D161" s="4" t="s">
        <v>145</v>
      </c>
      <c r="E161" s="42" t="s">
        <v>722</v>
      </c>
      <c r="F161" s="25" t="s">
        <v>671</v>
      </c>
      <c r="G161" s="32" t="s">
        <v>40</v>
      </c>
      <c r="H161" s="97">
        <v>39</v>
      </c>
      <c r="I161" s="14">
        <f t="shared" si="20"/>
        <v>0.006164682539682539</v>
      </c>
      <c r="J161" s="15">
        <f>F161-F5</f>
        <v>0.05238425925925926</v>
      </c>
      <c r="K161" s="15">
        <f t="shared" si="22"/>
        <v>0.00539351851851852</v>
      </c>
      <c r="L161" s="16">
        <f t="shared" si="23"/>
        <v>8497.478811286344</v>
      </c>
      <c r="M161" s="16">
        <f t="shared" si="24"/>
        <v>473.76339626658046</v>
      </c>
      <c r="N161" s="45">
        <v>0.028599537037037034</v>
      </c>
      <c r="O161" s="57"/>
      <c r="P161" s="56"/>
      <c r="Q161" s="17"/>
      <c r="R161" s="48">
        <f t="shared" si="21"/>
        <v>0.07928240740740741</v>
      </c>
      <c r="S161" s="49" t="s">
        <v>219</v>
      </c>
      <c r="T161" s="104">
        <v>70</v>
      </c>
      <c r="U161" s="27">
        <v>8</v>
      </c>
    </row>
    <row r="162" spans="1:21" ht="23.25" customHeight="1">
      <c r="A162" s="13" t="s">
        <v>221</v>
      </c>
      <c r="B162" s="1" t="s">
        <v>304</v>
      </c>
      <c r="C162" s="1" t="s">
        <v>462</v>
      </c>
      <c r="D162" s="4" t="s">
        <v>180</v>
      </c>
      <c r="E162" s="42" t="s">
        <v>722</v>
      </c>
      <c r="F162" s="25" t="s">
        <v>672</v>
      </c>
      <c r="G162" s="32" t="s">
        <v>40</v>
      </c>
      <c r="H162" s="97">
        <v>40</v>
      </c>
      <c r="I162" s="14">
        <f t="shared" si="20"/>
        <v>0.006274470899470899</v>
      </c>
      <c r="J162" s="15">
        <f>F162-F5</f>
        <v>0.054305555555555544</v>
      </c>
      <c r="K162" s="15">
        <f t="shared" si="22"/>
        <v>0.001921296296296282</v>
      </c>
      <c r="L162" s="16">
        <f t="shared" si="23"/>
        <v>8655.001581110993</v>
      </c>
      <c r="M162" s="16">
        <f t="shared" si="24"/>
        <v>157.522769824649</v>
      </c>
      <c r="N162" s="45">
        <v>0.02241898148148148</v>
      </c>
      <c r="O162" s="57"/>
      <c r="P162" s="56"/>
      <c r="Q162" s="17"/>
      <c r="R162" s="48">
        <f t="shared" si="21"/>
        <v>0.08738425925925924</v>
      </c>
      <c r="S162" s="49" t="s">
        <v>223</v>
      </c>
      <c r="T162" s="104">
        <v>44</v>
      </c>
      <c r="U162" s="27">
        <v>7</v>
      </c>
    </row>
    <row r="163" spans="1:21" ht="23.25" customHeight="1">
      <c r="A163" s="13" t="s">
        <v>222</v>
      </c>
      <c r="B163" s="1" t="s">
        <v>269</v>
      </c>
      <c r="C163" s="1" t="s">
        <v>463</v>
      </c>
      <c r="D163" s="4" t="s">
        <v>180</v>
      </c>
      <c r="E163" s="42" t="s">
        <v>715</v>
      </c>
      <c r="F163" s="25" t="s">
        <v>673</v>
      </c>
      <c r="G163" s="32" t="s">
        <v>40</v>
      </c>
      <c r="H163" s="97">
        <v>41</v>
      </c>
      <c r="I163" s="14">
        <f t="shared" si="20"/>
        <v>0.006275132275132275</v>
      </c>
      <c r="J163" s="15">
        <f>F163-F5</f>
        <v>0.054317129629629625</v>
      </c>
      <c r="K163" s="15">
        <f t="shared" si="22"/>
        <v>1.157407407408051E-05</v>
      </c>
      <c r="L163" s="16">
        <f t="shared" si="23"/>
        <v>8655.93381112985</v>
      </c>
      <c r="M163" s="16">
        <f t="shared" si="24"/>
        <v>0.9322300188559893</v>
      </c>
      <c r="N163" s="45">
        <v>0.022152777777777775</v>
      </c>
      <c r="O163" s="57"/>
      <c r="P163" s="56"/>
      <c r="Q163" s="17"/>
      <c r="R163" s="48">
        <f t="shared" si="21"/>
        <v>0.08766203703703704</v>
      </c>
      <c r="S163" s="49" t="s">
        <v>227</v>
      </c>
      <c r="T163" s="104">
        <v>105</v>
      </c>
      <c r="U163" s="27">
        <v>6</v>
      </c>
    </row>
    <row r="164" spans="1:21" ht="23.25" customHeight="1">
      <c r="A164" s="13" t="s">
        <v>223</v>
      </c>
      <c r="B164" s="1" t="s">
        <v>464</v>
      </c>
      <c r="C164" s="1" t="s">
        <v>433</v>
      </c>
      <c r="D164" s="4" t="s">
        <v>96</v>
      </c>
      <c r="E164" s="42" t="s">
        <v>717</v>
      </c>
      <c r="F164" s="25" t="s">
        <v>674</v>
      </c>
      <c r="G164" s="29" t="s">
        <v>53</v>
      </c>
      <c r="H164" s="98">
        <v>79</v>
      </c>
      <c r="I164" s="14">
        <f t="shared" si="20"/>
        <v>0.006279100529100529</v>
      </c>
      <c r="J164" s="15">
        <f>F164-F5</f>
        <v>0.05438657407407408</v>
      </c>
      <c r="K164" s="15">
        <f t="shared" si="22"/>
        <v>6.94444444444553E-05</v>
      </c>
      <c r="L164" s="16">
        <f t="shared" si="23"/>
        <v>8661.523067200338</v>
      </c>
      <c r="M164" s="16">
        <f t="shared" si="24"/>
        <v>5.589256070488773</v>
      </c>
      <c r="N164" s="45">
        <v>0.024675925925925924</v>
      </c>
      <c r="O164" s="58"/>
      <c r="P164" s="56"/>
      <c r="Q164" s="17"/>
      <c r="R164" s="48">
        <f t="shared" si="21"/>
        <v>0.08520833333333334</v>
      </c>
      <c r="S164" s="49" t="s">
        <v>221</v>
      </c>
      <c r="T164" s="104">
        <v>19</v>
      </c>
      <c r="U164" s="27">
        <v>5</v>
      </c>
    </row>
    <row r="165" spans="1:21" ht="23.25" customHeight="1">
      <c r="A165" s="13" t="s">
        <v>224</v>
      </c>
      <c r="B165" s="1" t="s">
        <v>465</v>
      </c>
      <c r="C165" s="1" t="s">
        <v>466</v>
      </c>
      <c r="D165" s="4" t="s">
        <v>96</v>
      </c>
      <c r="E165" s="42" t="s">
        <v>750</v>
      </c>
      <c r="F165" s="25" t="s">
        <v>675</v>
      </c>
      <c r="G165" s="38" t="s">
        <v>115</v>
      </c>
      <c r="H165" s="101">
        <v>11</v>
      </c>
      <c r="I165" s="14">
        <f t="shared" si="20"/>
        <v>0.006729497354497354</v>
      </c>
      <c r="J165" s="15">
        <f>F165-F5</f>
        <v>0.06226851851851852</v>
      </c>
      <c r="K165" s="15">
        <f t="shared" si="22"/>
        <v>0.007881944444444441</v>
      </c>
      <c r="L165" s="16">
        <f t="shared" si="23"/>
        <v>9253.071253071254</v>
      </c>
      <c r="M165" s="16">
        <f t="shared" si="24"/>
        <v>591.5481858709154</v>
      </c>
      <c r="N165" s="45">
        <v>0.030868055555555555</v>
      </c>
      <c r="O165" s="57"/>
      <c r="P165" s="56"/>
      <c r="Q165" s="17"/>
      <c r="R165" s="48">
        <f t="shared" si="21"/>
        <v>0.08689814814814815</v>
      </c>
      <c r="S165" s="49" t="s">
        <v>222</v>
      </c>
      <c r="T165" s="104">
        <v>21</v>
      </c>
      <c r="U165" s="27">
        <v>4</v>
      </c>
    </row>
    <row r="166" spans="1:21" ht="23.25" customHeight="1">
      <c r="A166" s="13" t="s">
        <v>225</v>
      </c>
      <c r="B166" s="1" t="s">
        <v>467</v>
      </c>
      <c r="C166" s="1" t="s">
        <v>468</v>
      </c>
      <c r="D166" s="4" t="s">
        <v>177</v>
      </c>
      <c r="E166" s="42" t="s">
        <v>725</v>
      </c>
      <c r="F166" s="25" t="s">
        <v>676</v>
      </c>
      <c r="G166" s="38" t="s">
        <v>115</v>
      </c>
      <c r="H166" s="101">
        <v>12</v>
      </c>
      <c r="I166" s="14">
        <f t="shared" si="20"/>
        <v>0.006876984126984126</v>
      </c>
      <c r="J166" s="15">
        <f>F166-F5</f>
        <v>0.06484953703703702</v>
      </c>
      <c r="K166" s="15">
        <f t="shared" si="22"/>
        <v>0.0025810185185185103</v>
      </c>
      <c r="L166" s="16">
        <f t="shared" si="23"/>
        <v>9429.938449701865</v>
      </c>
      <c r="M166" s="16">
        <f>L166-L165</f>
        <v>176.86719663061194</v>
      </c>
      <c r="N166" s="45">
        <v>0.027939814814814817</v>
      </c>
      <c r="O166" s="57"/>
      <c r="P166" s="56"/>
      <c r="Q166" s="17"/>
      <c r="R166" s="48">
        <f t="shared" si="21"/>
        <v>0.0924074074074074</v>
      </c>
      <c r="S166" s="49" t="s">
        <v>224</v>
      </c>
      <c r="T166" s="104">
        <v>53</v>
      </c>
      <c r="U166" s="27">
        <v>3</v>
      </c>
    </row>
    <row r="167" spans="1:21" ht="23.25" customHeight="1">
      <c r="A167" s="13" t="s">
        <v>227</v>
      </c>
      <c r="B167" s="1" t="s">
        <v>432</v>
      </c>
      <c r="C167" s="1" t="s">
        <v>470</v>
      </c>
      <c r="D167" s="4" t="s">
        <v>96</v>
      </c>
      <c r="E167" s="42" t="s">
        <v>755</v>
      </c>
      <c r="F167" s="25" t="s">
        <v>677</v>
      </c>
      <c r="G167" s="37" t="s">
        <v>39</v>
      </c>
      <c r="H167" s="100">
        <v>20</v>
      </c>
      <c r="I167" s="14">
        <f t="shared" si="20"/>
        <v>0.007377645502645502</v>
      </c>
      <c r="J167" s="15">
        <f>F167-F5</f>
        <v>0.0736111111111111</v>
      </c>
      <c r="K167" s="15">
        <f t="shared" si="22"/>
        <v>0.008761574074074074</v>
      </c>
      <c r="L167" s="16">
        <f t="shared" si="23"/>
        <v>9977.588525324967</v>
      </c>
      <c r="M167" s="16">
        <f>L167-L166</f>
        <v>547.6500756231017</v>
      </c>
      <c r="N167" s="45">
        <v>0.029409722222222223</v>
      </c>
      <c r="O167" s="57"/>
      <c r="P167" s="56"/>
      <c r="Q167" s="17"/>
      <c r="R167" s="48">
        <f t="shared" si="21"/>
        <v>0.09969907407407406</v>
      </c>
      <c r="S167" s="51" t="s">
        <v>225</v>
      </c>
      <c r="T167" s="104">
        <v>11</v>
      </c>
      <c r="U167" s="27">
        <v>1</v>
      </c>
    </row>
    <row r="168" spans="1:21" ht="23.25" customHeight="1">
      <c r="A168" s="13" t="s">
        <v>226</v>
      </c>
      <c r="B168" s="1" t="s">
        <v>471</v>
      </c>
      <c r="C168" s="1" t="s">
        <v>472</v>
      </c>
      <c r="D168" s="4" t="s">
        <v>96</v>
      </c>
      <c r="E168" s="42" t="s">
        <v>713</v>
      </c>
      <c r="F168" s="25" t="s">
        <v>677</v>
      </c>
      <c r="G168" s="37" t="s">
        <v>39</v>
      </c>
      <c r="H168" s="100">
        <v>21</v>
      </c>
      <c r="I168" s="14">
        <f t="shared" si="20"/>
        <v>0.007377645502645502</v>
      </c>
      <c r="J168" s="15">
        <f>F168-F5</f>
        <v>0.0736111111111111</v>
      </c>
      <c r="K168" s="15">
        <f t="shared" si="22"/>
        <v>0</v>
      </c>
      <c r="L168" s="16">
        <f t="shared" si="23"/>
        <v>9977.588525324967</v>
      </c>
      <c r="M168" s="16">
        <f>L168-L167</f>
        <v>0</v>
      </c>
      <c r="N168" s="45">
        <v>0.02971064814814815</v>
      </c>
      <c r="O168" s="57"/>
      <c r="P168" s="56"/>
      <c r="Q168" s="17"/>
      <c r="R168" s="48">
        <f t="shared" si="21"/>
        <v>0.09939814814814814</v>
      </c>
      <c r="S168" s="52" t="s">
        <v>226</v>
      </c>
      <c r="T168" s="104">
        <v>13</v>
      </c>
      <c r="U168" s="27">
        <v>2</v>
      </c>
    </row>
    <row r="169" spans="9:21" ht="14.25">
      <c r="I169" s="14"/>
      <c r="T169" s="102"/>
      <c r="U169" s="103"/>
    </row>
    <row r="170" spans="7:21" ht="15.75" customHeight="1">
      <c r="G170" s="28" t="s">
        <v>53</v>
      </c>
      <c r="H170" s="18" t="s">
        <v>245</v>
      </c>
      <c r="I170" s="19"/>
      <c r="T170" s="102"/>
      <c r="U170" s="103"/>
    </row>
    <row r="171" spans="7:21" ht="15.75" customHeight="1">
      <c r="G171" s="31" t="s">
        <v>40</v>
      </c>
      <c r="H171" s="21" t="s">
        <v>246</v>
      </c>
      <c r="I171" s="22"/>
      <c r="T171" s="102"/>
      <c r="U171" s="103"/>
    </row>
    <row r="172" spans="7:21" ht="15.75" customHeight="1">
      <c r="G172" s="33" t="s">
        <v>114</v>
      </c>
      <c r="H172" s="21" t="s">
        <v>247</v>
      </c>
      <c r="I172" s="22"/>
      <c r="T172" s="102"/>
      <c r="U172" s="103"/>
    </row>
    <row r="173" spans="2:21" ht="15.75" customHeight="1">
      <c r="B173" s="7"/>
      <c r="C173" s="7"/>
      <c r="D173" s="7"/>
      <c r="G173" s="36" t="s">
        <v>39</v>
      </c>
      <c r="H173" s="21" t="s">
        <v>248</v>
      </c>
      <c r="I173" s="22"/>
      <c r="T173" s="102"/>
      <c r="U173" s="103"/>
    </row>
    <row r="174" spans="7:21" ht="15.75" customHeight="1">
      <c r="G174" s="41" t="s">
        <v>115</v>
      </c>
      <c r="H174" s="23" t="s">
        <v>249</v>
      </c>
      <c r="I174" s="24"/>
      <c r="J174" s="7"/>
      <c r="T174" s="102"/>
      <c r="U174" s="103"/>
    </row>
    <row r="175" spans="20:21" ht="12.75">
      <c r="T175" s="102"/>
      <c r="U175" s="103"/>
    </row>
    <row r="176" spans="20:21" ht="12.75">
      <c r="T176" s="102"/>
      <c r="U176" s="103"/>
    </row>
    <row r="177" spans="20:21" ht="12.75">
      <c r="T177" s="102"/>
      <c r="U177" s="103"/>
    </row>
    <row r="178" spans="20:21" ht="12.75">
      <c r="T178" s="102"/>
      <c r="U178" s="103"/>
    </row>
    <row r="179" spans="20:21" ht="12.75">
      <c r="T179" s="102"/>
      <c r="U179" s="103"/>
    </row>
    <row r="180" spans="20:21" ht="12.75">
      <c r="T180" s="102"/>
      <c r="U180" s="103"/>
    </row>
    <row r="181" spans="20:21" ht="12.75">
      <c r="T181" s="102"/>
      <c r="U181" s="103"/>
    </row>
    <row r="182" spans="20:21" ht="12.75">
      <c r="T182" s="102"/>
      <c r="U182" s="103"/>
    </row>
    <row r="183" spans="20:21" ht="12.75">
      <c r="T183" s="102"/>
      <c r="U183" s="103"/>
    </row>
    <row r="184" spans="20:21" ht="12.75">
      <c r="T184" s="102"/>
      <c r="U184" s="103"/>
    </row>
    <row r="185" spans="20:21" ht="12.75">
      <c r="T185" s="102"/>
      <c r="U185" s="103"/>
    </row>
    <row r="186" spans="20:21" ht="12.75">
      <c r="T186" s="102"/>
      <c r="U186" s="103"/>
    </row>
    <row r="187" spans="20:21" ht="12.75">
      <c r="T187" s="102"/>
      <c r="U187" s="103"/>
    </row>
    <row r="188" spans="20:21" ht="12.75">
      <c r="T188" s="102"/>
      <c r="U188" s="103"/>
    </row>
    <row r="189" spans="20:21" ht="12.75">
      <c r="T189" s="102"/>
      <c r="U189" s="103"/>
    </row>
    <row r="190" spans="20:21" ht="12.75">
      <c r="T190" s="102"/>
      <c r="U190" s="103"/>
    </row>
    <row r="191" spans="20:21" ht="12.75">
      <c r="T191" s="102"/>
      <c r="U191" s="103"/>
    </row>
    <row r="192" spans="20:21" ht="12.75">
      <c r="T192" s="102"/>
      <c r="U192" s="103"/>
    </row>
    <row r="193" spans="20:21" ht="12.75">
      <c r="T193" s="102"/>
      <c r="U193" s="103"/>
    </row>
    <row r="194" spans="20:21" ht="12.75">
      <c r="T194" s="102"/>
      <c r="U194" s="103"/>
    </row>
    <row r="195" spans="20:21" ht="12.75">
      <c r="T195" s="102"/>
      <c r="U195" s="103"/>
    </row>
    <row r="196" spans="20:21" ht="12.75">
      <c r="T196" s="102"/>
      <c r="U196" s="103"/>
    </row>
    <row r="197" spans="20:21" ht="12.75">
      <c r="T197" s="102"/>
      <c r="U197" s="103"/>
    </row>
    <row r="198" spans="20:21" ht="12.75">
      <c r="T198" s="102"/>
      <c r="U198" s="103"/>
    </row>
    <row r="199" spans="20:21" ht="12.75">
      <c r="T199" s="102"/>
      <c r="U199" s="103"/>
    </row>
    <row r="200" spans="20:21" ht="12.75">
      <c r="T200" s="102"/>
      <c r="U200" s="103"/>
    </row>
    <row r="201" spans="20:21" ht="12.75">
      <c r="T201" s="102"/>
      <c r="U201" s="103"/>
    </row>
    <row r="202" spans="20:21" ht="12.75">
      <c r="T202" s="102"/>
      <c r="U202" s="103"/>
    </row>
    <row r="203" spans="20:21" ht="12.75">
      <c r="T203" s="102"/>
      <c r="U203" s="103"/>
    </row>
    <row r="204" spans="20:21" ht="12.75">
      <c r="T204" s="102"/>
      <c r="U204" s="103"/>
    </row>
    <row r="205" spans="20:21" ht="12.75">
      <c r="T205" s="102"/>
      <c r="U205" s="103"/>
    </row>
    <row r="206" spans="20:21" ht="12.75">
      <c r="T206" s="102"/>
      <c r="U206" s="103"/>
    </row>
    <row r="207" spans="20:21" ht="12.75">
      <c r="T207" s="102"/>
      <c r="U207" s="103"/>
    </row>
    <row r="208" spans="20:21" ht="12.75">
      <c r="T208" s="102"/>
      <c r="U208" s="103"/>
    </row>
    <row r="209" spans="20:21" ht="12.75">
      <c r="T209" s="102"/>
      <c r="U209" s="103"/>
    </row>
    <row r="210" spans="20:21" ht="12.75">
      <c r="T210" s="102"/>
      <c r="U210" s="103"/>
    </row>
    <row r="211" spans="20:21" ht="12.75">
      <c r="T211" s="102"/>
      <c r="U211" s="103"/>
    </row>
    <row r="212" spans="20:21" ht="12.75">
      <c r="T212" s="102"/>
      <c r="U212" s="103"/>
    </row>
    <row r="213" spans="20:21" ht="12.75">
      <c r="T213" s="102"/>
      <c r="U213" s="103"/>
    </row>
    <row r="214" spans="20:21" ht="12.75">
      <c r="T214" s="102"/>
      <c r="U214" s="103"/>
    </row>
    <row r="215" spans="20:21" ht="12.75">
      <c r="T215" s="102"/>
      <c r="U215" s="103"/>
    </row>
    <row r="216" spans="20:21" ht="12.75">
      <c r="T216" s="102"/>
      <c r="U216" s="103"/>
    </row>
    <row r="217" spans="20:21" ht="12.75">
      <c r="T217" s="102"/>
      <c r="U217" s="103"/>
    </row>
    <row r="218" spans="20:21" ht="12.75">
      <c r="T218" s="102"/>
      <c r="U218" s="103"/>
    </row>
    <row r="219" spans="20:21" ht="12.75">
      <c r="T219" s="102"/>
      <c r="U219" s="103"/>
    </row>
    <row r="220" spans="20:21" ht="12.75">
      <c r="T220" s="102"/>
      <c r="U220" s="103"/>
    </row>
    <row r="221" spans="20:21" ht="12.75">
      <c r="T221" s="102"/>
      <c r="U221" s="103"/>
    </row>
    <row r="222" spans="20:21" ht="12.75">
      <c r="T222" s="102"/>
      <c r="U222" s="103"/>
    </row>
    <row r="223" spans="20:21" ht="12.75">
      <c r="T223" s="102"/>
      <c r="U223" s="103"/>
    </row>
    <row r="224" spans="20:21" ht="12.75">
      <c r="T224" s="102"/>
      <c r="U224" s="103"/>
    </row>
    <row r="225" spans="20:21" ht="12.75">
      <c r="T225" s="102"/>
      <c r="U225" s="103"/>
    </row>
    <row r="226" spans="20:21" ht="12.75">
      <c r="T226" s="102"/>
      <c r="U226" s="103"/>
    </row>
    <row r="227" spans="20:21" ht="12.75">
      <c r="T227" s="102"/>
      <c r="U227" s="103"/>
    </row>
    <row r="228" spans="20:21" ht="12.75">
      <c r="T228" s="102"/>
      <c r="U228" s="103"/>
    </row>
    <row r="229" spans="20:21" ht="12.75">
      <c r="T229" s="102"/>
      <c r="U229" s="103"/>
    </row>
    <row r="230" spans="20:21" ht="12.75">
      <c r="T230" s="102"/>
      <c r="U230" s="103"/>
    </row>
    <row r="231" spans="20:21" ht="12.75">
      <c r="T231" s="102"/>
      <c r="U231" s="103"/>
    </row>
    <row r="232" spans="20:21" ht="12.75">
      <c r="T232" s="102"/>
      <c r="U232" s="103"/>
    </row>
    <row r="233" spans="20:21" ht="12.75">
      <c r="T233" s="102"/>
      <c r="U233" s="103"/>
    </row>
    <row r="234" spans="20:21" ht="12.75">
      <c r="T234" s="102"/>
      <c r="U234" s="103"/>
    </row>
    <row r="235" spans="20:21" ht="12.75">
      <c r="T235" s="102"/>
      <c r="U235" s="103"/>
    </row>
    <row r="236" spans="20:21" ht="12.75">
      <c r="T236" s="102"/>
      <c r="U236" s="103"/>
    </row>
    <row r="237" spans="20:21" ht="12.75">
      <c r="T237" s="102"/>
      <c r="U237" s="103"/>
    </row>
    <row r="238" spans="20:21" ht="12.75">
      <c r="T238" s="102"/>
      <c r="U238" s="103"/>
    </row>
    <row r="239" spans="20:21" ht="12.75">
      <c r="T239" s="102"/>
      <c r="U239" s="103"/>
    </row>
    <row r="240" spans="20:21" ht="12.75">
      <c r="T240" s="102"/>
      <c r="U240" s="103"/>
    </row>
    <row r="241" spans="20:21" ht="12.75">
      <c r="T241" s="102"/>
      <c r="U241" s="103"/>
    </row>
    <row r="242" spans="20:21" ht="12.75">
      <c r="T242" s="102"/>
      <c r="U242" s="103"/>
    </row>
    <row r="243" spans="20:21" ht="12.75">
      <c r="T243" s="102"/>
      <c r="U243" s="103"/>
    </row>
    <row r="244" spans="20:21" ht="12.75">
      <c r="T244" s="102"/>
      <c r="U244" s="103"/>
    </row>
    <row r="245" spans="20:21" ht="12.75">
      <c r="T245" s="102"/>
      <c r="U245" s="103"/>
    </row>
    <row r="246" spans="20:21" ht="12.75">
      <c r="T246" s="102"/>
      <c r="U246" s="103"/>
    </row>
    <row r="247" spans="20:21" ht="12.75">
      <c r="T247" s="102"/>
      <c r="U247" s="103"/>
    </row>
    <row r="248" spans="20:21" ht="12.75">
      <c r="T248" s="102"/>
      <c r="U248" s="103"/>
    </row>
    <row r="249" spans="20:21" ht="12.75">
      <c r="T249" s="102"/>
      <c r="U249" s="103"/>
    </row>
    <row r="250" spans="20:21" ht="12.75">
      <c r="T250" s="102"/>
      <c r="U250" s="103"/>
    </row>
    <row r="251" spans="20:21" ht="12.75">
      <c r="T251" s="102"/>
      <c r="U251" s="103"/>
    </row>
    <row r="252" spans="20:21" ht="12.75">
      <c r="T252" s="102"/>
      <c r="U252" s="103"/>
    </row>
    <row r="253" spans="20:21" ht="12.75">
      <c r="T253" s="102"/>
      <c r="U253" s="103"/>
    </row>
    <row r="254" spans="20:21" ht="12.75">
      <c r="T254" s="102"/>
      <c r="U254" s="103"/>
    </row>
    <row r="255" spans="20:21" ht="12.75">
      <c r="T255" s="102"/>
      <c r="U255" s="103"/>
    </row>
    <row r="256" spans="20:21" ht="12.75">
      <c r="T256" s="102"/>
      <c r="U256" s="103"/>
    </row>
    <row r="257" spans="20:21" ht="12.75">
      <c r="T257" s="102"/>
      <c r="U257" s="103"/>
    </row>
    <row r="258" spans="20:21" ht="12.75">
      <c r="T258" s="102"/>
      <c r="U258" s="103"/>
    </row>
    <row r="259" spans="20:21" ht="12.75">
      <c r="T259" s="102"/>
      <c r="U259" s="103"/>
    </row>
    <row r="260" spans="20:21" ht="12.75">
      <c r="T260" s="102"/>
      <c r="U260" s="103"/>
    </row>
    <row r="261" spans="20:21" ht="12.75">
      <c r="T261" s="102"/>
      <c r="U261" s="103"/>
    </row>
    <row r="262" spans="20:21" ht="12.75">
      <c r="T262" s="102"/>
      <c r="U262" s="103"/>
    </row>
    <row r="263" spans="20:21" ht="12.75">
      <c r="T263" s="102"/>
      <c r="U263" s="103"/>
    </row>
    <row r="264" spans="20:21" ht="12.75">
      <c r="T264" s="102"/>
      <c r="U264" s="103"/>
    </row>
    <row r="265" spans="20:21" ht="12.75">
      <c r="T265" s="102"/>
      <c r="U265" s="103"/>
    </row>
    <row r="266" spans="20:21" ht="12.75">
      <c r="T266" s="102"/>
      <c r="U266" s="103"/>
    </row>
    <row r="267" spans="20:21" ht="12.75">
      <c r="T267" s="102"/>
      <c r="U267" s="103"/>
    </row>
    <row r="268" spans="20:21" ht="12.75">
      <c r="T268" s="102"/>
      <c r="U268" s="103"/>
    </row>
    <row r="269" spans="20:21" ht="12.75">
      <c r="T269" s="102"/>
      <c r="U269" s="103"/>
    </row>
    <row r="270" spans="20:21" ht="12.75">
      <c r="T270" s="102"/>
      <c r="U270" s="103"/>
    </row>
    <row r="271" spans="20:21" ht="12.75">
      <c r="T271" s="102"/>
      <c r="U271" s="103"/>
    </row>
    <row r="272" spans="20:21" ht="12.75">
      <c r="T272" s="102"/>
      <c r="U272" s="103"/>
    </row>
    <row r="273" spans="20:21" ht="12.75">
      <c r="T273" s="102"/>
      <c r="U273" s="103"/>
    </row>
    <row r="274" spans="20:21" ht="12.75">
      <c r="T274" s="102"/>
      <c r="U274" s="103"/>
    </row>
    <row r="275" spans="20:21" ht="12.75">
      <c r="T275" s="102"/>
      <c r="U275" s="103"/>
    </row>
    <row r="276" spans="20:21" ht="12.75">
      <c r="T276" s="102"/>
      <c r="U276" s="103"/>
    </row>
    <row r="277" spans="20:21" ht="12.75">
      <c r="T277" s="102"/>
      <c r="U277" s="103"/>
    </row>
    <row r="278" spans="20:21" ht="12.75">
      <c r="T278" s="102"/>
      <c r="U278" s="103"/>
    </row>
    <row r="279" spans="20:21" ht="12.75">
      <c r="T279" s="102"/>
      <c r="U279" s="103"/>
    </row>
    <row r="280" spans="20:21" ht="12.75">
      <c r="T280" s="102"/>
      <c r="U280" s="103"/>
    </row>
    <row r="281" spans="20:21" ht="12.75">
      <c r="T281" s="102"/>
      <c r="U281" s="103"/>
    </row>
    <row r="282" spans="20:21" ht="12.75">
      <c r="T282" s="102"/>
      <c r="U282" s="103"/>
    </row>
    <row r="283" spans="20:21" ht="12.75">
      <c r="T283" s="102"/>
      <c r="U283" s="103"/>
    </row>
    <row r="284" spans="20:21" ht="12.75">
      <c r="T284" s="102"/>
      <c r="U284" s="103"/>
    </row>
    <row r="285" spans="20:21" ht="12.75">
      <c r="T285" s="102"/>
      <c r="U285" s="103"/>
    </row>
    <row r="286" spans="20:21" ht="12.75">
      <c r="T286" s="102"/>
      <c r="U286" s="103"/>
    </row>
    <row r="287" spans="20:21" ht="12.75">
      <c r="T287" s="102"/>
      <c r="U287" s="103"/>
    </row>
    <row r="288" spans="20:21" ht="12.75">
      <c r="T288" s="102"/>
      <c r="U288" s="103"/>
    </row>
    <row r="289" spans="20:21" ht="12.75">
      <c r="T289" s="102"/>
      <c r="U289" s="103"/>
    </row>
    <row r="290" spans="20:21" ht="12.75">
      <c r="T290" s="102"/>
      <c r="U290" s="103"/>
    </row>
    <row r="291" spans="20:21" ht="12.75">
      <c r="T291" s="102"/>
      <c r="U291" s="103"/>
    </row>
    <row r="292" spans="20:21" ht="12.75">
      <c r="T292" s="102"/>
      <c r="U292" s="103"/>
    </row>
    <row r="293" spans="20:21" ht="12.75">
      <c r="T293" s="102"/>
      <c r="U293" s="103"/>
    </row>
    <row r="294" spans="20:21" ht="12.75">
      <c r="T294" s="102"/>
      <c r="U294" s="103"/>
    </row>
    <row r="295" spans="20:21" ht="12.75">
      <c r="T295" s="102"/>
      <c r="U295" s="103"/>
    </row>
    <row r="296" spans="20:21" ht="12.75">
      <c r="T296" s="102"/>
      <c r="U296" s="103"/>
    </row>
    <row r="297" spans="20:21" ht="12.75">
      <c r="T297" s="102"/>
      <c r="U297" s="103"/>
    </row>
    <row r="298" spans="20:21" ht="12.75">
      <c r="T298" s="102"/>
      <c r="U298" s="103"/>
    </row>
    <row r="299" spans="20:21" ht="12.75">
      <c r="T299" s="102"/>
      <c r="U299" s="103"/>
    </row>
    <row r="300" spans="20:21" ht="12.75">
      <c r="T300" s="102"/>
      <c r="U300" s="103"/>
    </row>
    <row r="301" spans="20:21" ht="12.75">
      <c r="T301" s="102"/>
      <c r="U301" s="103"/>
    </row>
    <row r="302" spans="20:21" ht="12.75">
      <c r="T302" s="102"/>
      <c r="U302" s="103"/>
    </row>
    <row r="303" spans="20:21" ht="12.75">
      <c r="T303" s="102"/>
      <c r="U303" s="103"/>
    </row>
    <row r="304" spans="20:21" ht="12.75">
      <c r="T304" s="102"/>
      <c r="U304" s="103"/>
    </row>
    <row r="305" spans="20:21" ht="12.75">
      <c r="T305" s="102"/>
      <c r="U305" s="103"/>
    </row>
    <row r="306" spans="20:21" ht="12.75">
      <c r="T306" s="102"/>
      <c r="U306" s="103"/>
    </row>
    <row r="307" spans="20:21" ht="12.75">
      <c r="T307" s="102"/>
      <c r="U307" s="103"/>
    </row>
    <row r="308" spans="20:21" ht="12.75">
      <c r="T308" s="102"/>
      <c r="U308" s="103"/>
    </row>
    <row r="309" spans="20:21" ht="12.75">
      <c r="T309" s="102"/>
      <c r="U309" s="103"/>
    </row>
    <row r="310" spans="20:21" ht="12.75">
      <c r="T310" s="102"/>
      <c r="U310" s="103"/>
    </row>
    <row r="311" spans="20:21" ht="12.75">
      <c r="T311" s="102"/>
      <c r="U311" s="103"/>
    </row>
    <row r="312" spans="20:21" ht="12.75">
      <c r="T312" s="102"/>
      <c r="U312" s="103"/>
    </row>
    <row r="313" spans="20:21" ht="12.75">
      <c r="T313" s="102"/>
      <c r="U313" s="103"/>
    </row>
    <row r="314" spans="20:21" ht="12.75">
      <c r="T314" s="103"/>
      <c r="U314" s="103"/>
    </row>
    <row r="315" spans="20:21" ht="12.75">
      <c r="T315" s="103"/>
      <c r="U315" s="103"/>
    </row>
    <row r="316" spans="20:21" ht="12.75">
      <c r="T316" s="103"/>
      <c r="U316" s="103"/>
    </row>
    <row r="317" spans="20:21" ht="12.75">
      <c r="T317" s="103"/>
      <c r="U317" s="103"/>
    </row>
    <row r="318" spans="20:21" ht="12.75">
      <c r="T318" s="103"/>
      <c r="U318" s="103"/>
    </row>
    <row r="319" spans="20:21" ht="12.75">
      <c r="T319" s="103"/>
      <c r="U319" s="103"/>
    </row>
    <row r="320" spans="20:21" ht="12.75">
      <c r="T320" s="103"/>
      <c r="U320" s="103"/>
    </row>
    <row r="321" spans="20:21" ht="12.75">
      <c r="T321" s="103"/>
      <c r="U321" s="103"/>
    </row>
    <row r="322" spans="20:21" ht="12.75">
      <c r="T322" s="103"/>
      <c r="U322" s="103"/>
    </row>
    <row r="323" spans="20:21" ht="12.75">
      <c r="T323" s="103"/>
      <c r="U323" s="103"/>
    </row>
  </sheetData>
  <sheetProtection/>
  <autoFilter ref="A4:U168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2"/>
  <ignoredErrors>
    <ignoredError sqref="J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:E11"/>
    </sheetView>
  </sheetViews>
  <sheetFormatPr defaultColWidth="9.140625" defaultRowHeight="12.75"/>
  <cols>
    <col min="1" max="1" width="6.8515625" style="60" customWidth="1"/>
    <col min="2" max="2" width="28.7109375" style="60" bestFit="1" customWidth="1"/>
    <col min="3" max="3" width="7.7109375" style="60" bestFit="1" customWidth="1"/>
    <col min="4" max="4" width="14.57421875" style="60" bestFit="1" customWidth="1"/>
    <col min="5" max="5" width="15.8515625" style="60" bestFit="1" customWidth="1"/>
    <col min="6" max="6" width="14.7109375" style="60" customWidth="1"/>
    <col min="7" max="7" width="1.8515625" style="60" customWidth="1"/>
    <col min="8" max="8" width="6.8515625" style="60" customWidth="1"/>
    <col min="9" max="9" width="28.7109375" style="60" customWidth="1"/>
    <col min="10" max="10" width="7.7109375" style="60" customWidth="1"/>
    <col min="11" max="11" width="14.57421875" style="60" customWidth="1"/>
    <col min="12" max="12" width="15.8515625" style="60" customWidth="1"/>
    <col min="13" max="13" width="14.7109375" style="60" customWidth="1"/>
    <col min="14" max="16384" width="9.140625" style="60" customWidth="1"/>
  </cols>
  <sheetData>
    <row r="1" spans="1:13" ht="34.5" customHeight="1">
      <c r="A1" s="94" t="s">
        <v>680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 customHeight="1" thickBot="1">
      <c r="A2" s="61" t="s">
        <v>137</v>
      </c>
      <c r="B2" s="62" t="s">
        <v>1</v>
      </c>
      <c r="C2" s="62" t="s">
        <v>0</v>
      </c>
      <c r="D2" s="61" t="s">
        <v>138</v>
      </c>
      <c r="E2" s="62" t="s">
        <v>139</v>
      </c>
      <c r="F2" s="62" t="s">
        <v>140</v>
      </c>
      <c r="H2" s="61" t="s">
        <v>137</v>
      </c>
      <c r="I2" s="62" t="s">
        <v>1</v>
      </c>
      <c r="J2" s="62" t="s">
        <v>0</v>
      </c>
      <c r="K2" s="61" t="s">
        <v>138</v>
      </c>
      <c r="L2" s="62" t="s">
        <v>139</v>
      </c>
      <c r="M2" s="62" t="s">
        <v>140</v>
      </c>
    </row>
    <row r="3" spans="1:13" ht="24.75" customHeight="1" thickTop="1">
      <c r="A3" s="85" t="s">
        <v>693</v>
      </c>
      <c r="B3" s="75" t="s">
        <v>694</v>
      </c>
      <c r="C3" s="64">
        <v>1982</v>
      </c>
      <c r="D3" s="65">
        <v>0.07079861111111112</v>
      </c>
      <c r="E3" s="88">
        <f>D3+D4+D5</f>
        <v>0.1866898148148148</v>
      </c>
      <c r="F3" s="91" t="s">
        <v>2</v>
      </c>
      <c r="H3" s="85" t="s">
        <v>688</v>
      </c>
      <c r="I3" s="75" t="s">
        <v>689</v>
      </c>
      <c r="J3" s="76">
        <v>1969</v>
      </c>
      <c r="K3" s="77" t="s">
        <v>629</v>
      </c>
      <c r="L3" s="88">
        <f>K3+K4+K5</f>
        <v>0.24275462962962963</v>
      </c>
      <c r="M3" s="91" t="s">
        <v>9</v>
      </c>
    </row>
    <row r="4" spans="1:13" ht="24.75" customHeight="1">
      <c r="A4" s="95"/>
      <c r="B4" s="78" t="s">
        <v>695</v>
      </c>
      <c r="C4" s="67">
        <v>1961</v>
      </c>
      <c r="D4" s="68">
        <v>0.055497685185185185</v>
      </c>
      <c r="E4" s="89"/>
      <c r="F4" s="92"/>
      <c r="H4" s="86"/>
      <c r="I4" s="78" t="s">
        <v>172</v>
      </c>
      <c r="J4" s="67">
        <v>1969</v>
      </c>
      <c r="K4" s="68" t="s">
        <v>597</v>
      </c>
      <c r="L4" s="89"/>
      <c r="M4" s="92"/>
    </row>
    <row r="5" spans="1:13" ht="24.75" customHeight="1" thickBot="1">
      <c r="A5" s="96"/>
      <c r="B5" s="69" t="s">
        <v>168</v>
      </c>
      <c r="C5" s="70">
        <v>1985</v>
      </c>
      <c r="D5" s="71">
        <v>0.06039351851851852</v>
      </c>
      <c r="E5" s="90"/>
      <c r="F5" s="93"/>
      <c r="H5" s="87"/>
      <c r="I5" s="80" t="s">
        <v>690</v>
      </c>
      <c r="J5" s="70">
        <v>1980</v>
      </c>
      <c r="K5" s="71" t="s">
        <v>633</v>
      </c>
      <c r="L5" s="90"/>
      <c r="M5" s="93"/>
    </row>
    <row r="6" spans="1:13" ht="24.75" customHeight="1" thickTop="1">
      <c r="A6" s="85" t="s">
        <v>696</v>
      </c>
      <c r="B6" s="75" t="s">
        <v>697</v>
      </c>
      <c r="C6" s="64">
        <v>1973</v>
      </c>
      <c r="D6" s="65" t="s">
        <v>595</v>
      </c>
      <c r="E6" s="88">
        <f>D6+D7+D8</f>
        <v>0.1953125</v>
      </c>
      <c r="F6" s="91" t="s">
        <v>3</v>
      </c>
      <c r="H6" s="85" t="s">
        <v>500</v>
      </c>
      <c r="I6" s="75" t="s">
        <v>692</v>
      </c>
      <c r="J6" s="64">
        <v>1967</v>
      </c>
      <c r="K6" s="65" t="s">
        <v>665</v>
      </c>
      <c r="L6" s="88">
        <f>K6+K7+K8</f>
        <v>0.25322916666666667</v>
      </c>
      <c r="M6" s="91" t="s">
        <v>10</v>
      </c>
    </row>
    <row r="7" spans="1:13" ht="24.75" customHeight="1">
      <c r="A7" s="86"/>
      <c r="B7" s="78" t="s">
        <v>179</v>
      </c>
      <c r="C7" s="67">
        <v>1966</v>
      </c>
      <c r="D7" s="68" t="s">
        <v>531</v>
      </c>
      <c r="E7" s="89"/>
      <c r="F7" s="92"/>
      <c r="H7" s="86"/>
      <c r="I7" s="78" t="s">
        <v>160</v>
      </c>
      <c r="J7" s="67">
        <v>1974</v>
      </c>
      <c r="K7" s="68" t="s">
        <v>587</v>
      </c>
      <c r="L7" s="89"/>
      <c r="M7" s="92"/>
    </row>
    <row r="8" spans="1:13" ht="24.75" customHeight="1" thickBot="1">
      <c r="A8" s="87"/>
      <c r="B8" s="69" t="s">
        <v>112</v>
      </c>
      <c r="C8" s="70">
        <v>1973</v>
      </c>
      <c r="D8" s="71" t="s">
        <v>525</v>
      </c>
      <c r="E8" s="90"/>
      <c r="F8" s="93"/>
      <c r="H8" s="87"/>
      <c r="I8" s="69" t="s">
        <v>159</v>
      </c>
      <c r="J8" s="70">
        <v>1976</v>
      </c>
      <c r="K8" s="71" t="s">
        <v>618</v>
      </c>
      <c r="L8" s="90"/>
      <c r="M8" s="93"/>
    </row>
    <row r="9" spans="1:13" ht="24.75" customHeight="1" thickTop="1">
      <c r="A9" s="85" t="s">
        <v>252</v>
      </c>
      <c r="B9" s="75" t="s">
        <v>691</v>
      </c>
      <c r="C9" s="64">
        <v>1984</v>
      </c>
      <c r="D9" s="65" t="s">
        <v>619</v>
      </c>
      <c r="E9" s="88">
        <f>D9+D10+D11</f>
        <v>0.2046527777777778</v>
      </c>
      <c r="F9" s="91" t="s">
        <v>4</v>
      </c>
      <c r="H9" s="85" t="s">
        <v>703</v>
      </c>
      <c r="I9" s="75" t="s">
        <v>149</v>
      </c>
      <c r="J9" s="64">
        <v>1976</v>
      </c>
      <c r="K9" s="65" t="s">
        <v>662</v>
      </c>
      <c r="L9" s="88">
        <f>K9+K10+K11</f>
        <v>0.25457175925925923</v>
      </c>
      <c r="M9" s="91" t="s">
        <v>11</v>
      </c>
    </row>
    <row r="10" spans="1:13" ht="24.75" customHeight="1">
      <c r="A10" s="86"/>
      <c r="B10" s="78" t="s">
        <v>196</v>
      </c>
      <c r="C10" s="67">
        <v>1955</v>
      </c>
      <c r="D10" s="68" t="s">
        <v>543</v>
      </c>
      <c r="E10" s="89"/>
      <c r="F10" s="92"/>
      <c r="H10" s="95"/>
      <c r="I10" s="78" t="s">
        <v>151</v>
      </c>
      <c r="J10" s="67">
        <v>1948</v>
      </c>
      <c r="K10" s="68" t="s">
        <v>642</v>
      </c>
      <c r="L10" s="89"/>
      <c r="M10" s="92"/>
    </row>
    <row r="11" spans="1:13" ht="24.75" customHeight="1" thickBot="1">
      <c r="A11" s="87"/>
      <c r="B11" s="69" t="s">
        <v>196</v>
      </c>
      <c r="C11" s="70">
        <v>1982</v>
      </c>
      <c r="D11" s="71" t="s">
        <v>523</v>
      </c>
      <c r="E11" s="90"/>
      <c r="F11" s="93"/>
      <c r="H11" s="96"/>
      <c r="I11" s="69" t="s">
        <v>170</v>
      </c>
      <c r="J11" s="70">
        <v>1981</v>
      </c>
      <c r="K11" s="71" t="s">
        <v>573</v>
      </c>
      <c r="L11" s="90"/>
      <c r="M11" s="93"/>
    </row>
    <row r="12" spans="1:13" ht="24.75" customHeight="1" thickTop="1">
      <c r="A12" s="85" t="s">
        <v>684</v>
      </c>
      <c r="B12" s="63" t="s">
        <v>100</v>
      </c>
      <c r="C12" s="64">
        <v>1965</v>
      </c>
      <c r="D12" s="65" t="s">
        <v>571</v>
      </c>
      <c r="E12" s="88">
        <f>D12+D13+D14</f>
        <v>0.21718749999999998</v>
      </c>
      <c r="F12" s="91" t="s">
        <v>5</v>
      </c>
      <c r="H12" s="85" t="s">
        <v>687</v>
      </c>
      <c r="I12" s="63" t="s">
        <v>113</v>
      </c>
      <c r="J12" s="64">
        <v>1972</v>
      </c>
      <c r="K12" s="72" t="s">
        <v>659</v>
      </c>
      <c r="L12" s="88">
        <f>K12+K13+K14</f>
        <v>0.25510416666666663</v>
      </c>
      <c r="M12" s="91" t="s">
        <v>12</v>
      </c>
    </row>
    <row r="13" spans="1:13" ht="24.75" customHeight="1">
      <c r="A13" s="86"/>
      <c r="B13" s="66" t="s">
        <v>171</v>
      </c>
      <c r="C13" s="67">
        <v>1960</v>
      </c>
      <c r="D13" s="68" t="s">
        <v>678</v>
      </c>
      <c r="E13" s="89"/>
      <c r="F13" s="92"/>
      <c r="H13" s="86"/>
      <c r="I13" s="66" t="s">
        <v>99</v>
      </c>
      <c r="J13" s="67">
        <v>1967</v>
      </c>
      <c r="K13" s="73" t="s">
        <v>643</v>
      </c>
      <c r="L13" s="89"/>
      <c r="M13" s="92"/>
    </row>
    <row r="14" spans="1:13" ht="24.75" customHeight="1" thickBot="1">
      <c r="A14" s="87"/>
      <c r="B14" s="69" t="s">
        <v>150</v>
      </c>
      <c r="C14" s="70">
        <v>1965</v>
      </c>
      <c r="D14" s="71" t="s">
        <v>628</v>
      </c>
      <c r="E14" s="90"/>
      <c r="F14" s="93"/>
      <c r="H14" s="87"/>
      <c r="I14" s="69" t="s">
        <v>99</v>
      </c>
      <c r="J14" s="70">
        <v>1996</v>
      </c>
      <c r="K14" s="74" t="s">
        <v>578</v>
      </c>
      <c r="L14" s="90"/>
      <c r="M14" s="93"/>
    </row>
    <row r="15" spans="1:13" ht="24.75" customHeight="1" thickTop="1">
      <c r="A15" s="85" t="s">
        <v>698</v>
      </c>
      <c r="B15" s="75" t="s">
        <v>699</v>
      </c>
      <c r="C15" s="64">
        <v>1977</v>
      </c>
      <c r="D15" s="65" t="s">
        <v>604</v>
      </c>
      <c r="E15" s="88">
        <f>D15+D16+D17</f>
        <v>0.22094907407407405</v>
      </c>
      <c r="F15" s="91" t="s">
        <v>6</v>
      </c>
      <c r="H15" s="85" t="s">
        <v>704</v>
      </c>
      <c r="I15" s="82" t="s">
        <v>705</v>
      </c>
      <c r="J15" s="64">
        <v>1992</v>
      </c>
      <c r="K15" s="65" t="s">
        <v>677</v>
      </c>
      <c r="L15" s="88">
        <f>K15+K16+K17</f>
        <v>0.27894675925925927</v>
      </c>
      <c r="M15" s="91" t="s">
        <v>13</v>
      </c>
    </row>
    <row r="16" spans="1:13" ht="24.75" customHeight="1">
      <c r="A16" s="86"/>
      <c r="B16" s="78" t="s">
        <v>700</v>
      </c>
      <c r="C16" s="67">
        <v>1973</v>
      </c>
      <c r="D16" s="68" t="s">
        <v>600</v>
      </c>
      <c r="E16" s="89"/>
      <c r="F16" s="92"/>
      <c r="H16" s="86"/>
      <c r="I16" s="78" t="s">
        <v>154</v>
      </c>
      <c r="J16" s="67">
        <v>1965</v>
      </c>
      <c r="K16" s="68" t="s">
        <v>649</v>
      </c>
      <c r="L16" s="89"/>
      <c r="M16" s="92"/>
    </row>
    <row r="17" spans="1:13" ht="24.75" customHeight="1" thickBot="1">
      <c r="A17" s="87"/>
      <c r="B17" s="69" t="s">
        <v>701</v>
      </c>
      <c r="C17" s="70">
        <v>1980</v>
      </c>
      <c r="D17" s="71" t="s">
        <v>562</v>
      </c>
      <c r="E17" s="90"/>
      <c r="F17" s="93"/>
      <c r="H17" s="87"/>
      <c r="I17" s="69" t="s">
        <v>706</v>
      </c>
      <c r="J17" s="70">
        <v>1988</v>
      </c>
      <c r="K17" s="71" t="s">
        <v>527</v>
      </c>
      <c r="L17" s="90"/>
      <c r="M17" s="93"/>
    </row>
    <row r="18" spans="1:13" ht="24.75" customHeight="1" thickTop="1">
      <c r="A18" s="85" t="s">
        <v>702</v>
      </c>
      <c r="B18" s="75" t="s">
        <v>175</v>
      </c>
      <c r="C18" s="64">
        <v>1991</v>
      </c>
      <c r="D18" s="65" t="s">
        <v>584</v>
      </c>
      <c r="E18" s="88">
        <f>D18+D19+D20</f>
        <v>0.2224652777777778</v>
      </c>
      <c r="F18" s="91" t="s">
        <v>7</v>
      </c>
      <c r="H18" s="85" t="s">
        <v>707</v>
      </c>
      <c r="I18" s="75" t="s">
        <v>708</v>
      </c>
      <c r="J18" s="64">
        <v>1984</v>
      </c>
      <c r="K18" s="65" t="s">
        <v>668</v>
      </c>
      <c r="L18" s="88">
        <f>K18+K19+K20</f>
        <v>0.2803935185185185</v>
      </c>
      <c r="M18" s="91" t="s">
        <v>14</v>
      </c>
    </row>
    <row r="19" spans="1:13" ht="24.75" customHeight="1">
      <c r="A19" s="95"/>
      <c r="B19" s="78" t="s">
        <v>158</v>
      </c>
      <c r="C19" s="67">
        <v>1969</v>
      </c>
      <c r="D19" s="68" t="s">
        <v>608</v>
      </c>
      <c r="E19" s="89"/>
      <c r="F19" s="92"/>
      <c r="H19" s="95"/>
      <c r="I19" s="78" t="s">
        <v>174</v>
      </c>
      <c r="J19" s="67">
        <v>1980</v>
      </c>
      <c r="K19" s="68" t="s">
        <v>670</v>
      </c>
      <c r="L19" s="89"/>
      <c r="M19" s="92"/>
    </row>
    <row r="20" spans="1:13" ht="24.75" customHeight="1" thickBot="1">
      <c r="A20" s="96"/>
      <c r="B20" s="69" t="s">
        <v>166</v>
      </c>
      <c r="C20" s="70">
        <v>1983</v>
      </c>
      <c r="D20" s="71" t="s">
        <v>581</v>
      </c>
      <c r="E20" s="90"/>
      <c r="F20" s="93"/>
      <c r="H20" s="96"/>
      <c r="I20" s="69" t="s">
        <v>709</v>
      </c>
      <c r="J20" s="70">
        <v>1980</v>
      </c>
      <c r="K20" s="71" t="s">
        <v>612</v>
      </c>
      <c r="L20" s="90"/>
      <c r="M20" s="93"/>
    </row>
    <row r="21" spans="1:13" ht="24.75" customHeight="1" thickTop="1">
      <c r="A21" s="85" t="s">
        <v>685</v>
      </c>
      <c r="B21" s="63" t="s">
        <v>147</v>
      </c>
      <c r="C21" s="64">
        <v>1973</v>
      </c>
      <c r="D21" s="65" t="s">
        <v>592</v>
      </c>
      <c r="E21" s="88">
        <f>D21+D22+D23</f>
        <v>0.2261111111111111</v>
      </c>
      <c r="F21" s="91" t="s">
        <v>8</v>
      </c>
      <c r="H21" s="85" t="s">
        <v>164</v>
      </c>
      <c r="I21" s="75" t="s">
        <v>163</v>
      </c>
      <c r="J21" s="64">
        <v>1954</v>
      </c>
      <c r="K21" s="65" t="s">
        <v>675</v>
      </c>
      <c r="L21" s="88">
        <f>K21+K22+K23</f>
        <v>0.3176388888888889</v>
      </c>
      <c r="M21" s="91" t="s">
        <v>15</v>
      </c>
    </row>
    <row r="22" spans="1:13" ht="24.75" customHeight="1">
      <c r="A22" s="86"/>
      <c r="B22" s="66" t="s">
        <v>148</v>
      </c>
      <c r="C22" s="67">
        <v>1964</v>
      </c>
      <c r="D22" s="68" t="s">
        <v>576</v>
      </c>
      <c r="E22" s="89"/>
      <c r="F22" s="92"/>
      <c r="H22" s="86"/>
      <c r="I22" s="78" t="s">
        <v>161</v>
      </c>
      <c r="J22" s="67">
        <v>1978</v>
      </c>
      <c r="K22" s="68" t="s">
        <v>674</v>
      </c>
      <c r="L22" s="89"/>
      <c r="M22" s="92"/>
    </row>
    <row r="23" spans="1:13" ht="24.75" customHeight="1" thickBot="1">
      <c r="A23" s="87"/>
      <c r="B23" s="69" t="s">
        <v>686</v>
      </c>
      <c r="C23" s="70">
        <v>1965</v>
      </c>
      <c r="D23" s="71" t="s">
        <v>620</v>
      </c>
      <c r="E23" s="90"/>
      <c r="F23" s="93"/>
      <c r="H23" s="87"/>
      <c r="I23" s="69" t="s">
        <v>162</v>
      </c>
      <c r="J23" s="70">
        <v>1984</v>
      </c>
      <c r="K23" s="71" t="s">
        <v>650</v>
      </c>
      <c r="L23" s="90"/>
      <c r="M23" s="93"/>
    </row>
    <row r="24" ht="13.5" thickTop="1"/>
    <row r="32" ht="13.5" thickBot="1"/>
    <row r="33" spans="1:6" ht="24.75" customHeight="1" thickTop="1">
      <c r="A33" s="85" t="s">
        <v>688</v>
      </c>
      <c r="B33" s="75" t="s">
        <v>689</v>
      </c>
      <c r="C33" s="76">
        <v>1969</v>
      </c>
      <c r="D33" s="77" t="s">
        <v>629</v>
      </c>
      <c r="E33" s="88">
        <f>D33+D34+D35</f>
        <v>0.24275462962962963</v>
      </c>
      <c r="F33" s="91" t="s">
        <v>9</v>
      </c>
    </row>
    <row r="34" spans="1:9" ht="24.75" customHeight="1">
      <c r="A34" s="86"/>
      <c r="B34" s="78" t="s">
        <v>172</v>
      </c>
      <c r="C34" s="67">
        <v>1969</v>
      </c>
      <c r="D34" s="68" t="s">
        <v>597</v>
      </c>
      <c r="E34" s="89"/>
      <c r="F34" s="92"/>
      <c r="I34" s="79"/>
    </row>
    <row r="35" spans="1:6" ht="24.75" customHeight="1" thickBot="1">
      <c r="A35" s="87"/>
      <c r="B35" s="80" t="s">
        <v>690</v>
      </c>
      <c r="C35" s="70">
        <v>1980</v>
      </c>
      <c r="D35" s="71" t="s">
        <v>633</v>
      </c>
      <c r="E35" s="90"/>
      <c r="F35" s="93"/>
    </row>
    <row r="36" spans="1:8" ht="24.75" customHeight="1" thickTop="1">
      <c r="A36" s="85" t="s">
        <v>500</v>
      </c>
      <c r="B36" s="75" t="s">
        <v>692</v>
      </c>
      <c r="C36" s="64">
        <v>1967</v>
      </c>
      <c r="D36" s="65" t="s">
        <v>665</v>
      </c>
      <c r="E36" s="88">
        <f>D36+D37+D38</f>
        <v>0.25322916666666667</v>
      </c>
      <c r="F36" s="91" t="s">
        <v>10</v>
      </c>
      <c r="H36" s="81"/>
    </row>
    <row r="37" spans="1:6" ht="24.75" customHeight="1">
      <c r="A37" s="86"/>
      <c r="B37" s="78" t="s">
        <v>160</v>
      </c>
      <c r="C37" s="67">
        <v>1974</v>
      </c>
      <c r="D37" s="68" t="s">
        <v>587</v>
      </c>
      <c r="E37" s="89"/>
      <c r="F37" s="92"/>
    </row>
    <row r="38" spans="1:6" ht="24.75" customHeight="1" thickBot="1">
      <c r="A38" s="87"/>
      <c r="B38" s="69" t="s">
        <v>159</v>
      </c>
      <c r="C38" s="70">
        <v>1976</v>
      </c>
      <c r="D38" s="71" t="s">
        <v>618</v>
      </c>
      <c r="E38" s="90"/>
      <c r="F38" s="93"/>
    </row>
    <row r="39" spans="1:6" ht="24.75" customHeight="1" thickTop="1">
      <c r="A39" s="85" t="s">
        <v>703</v>
      </c>
      <c r="B39" s="75" t="s">
        <v>149</v>
      </c>
      <c r="C39" s="64">
        <v>1976</v>
      </c>
      <c r="D39" s="65" t="s">
        <v>662</v>
      </c>
      <c r="E39" s="88">
        <f>D39+D40+D41</f>
        <v>0.25457175925925923</v>
      </c>
      <c r="F39" s="91" t="s">
        <v>11</v>
      </c>
    </row>
    <row r="40" spans="1:6" ht="24.75" customHeight="1">
      <c r="A40" s="95"/>
      <c r="B40" s="78" t="s">
        <v>151</v>
      </c>
      <c r="C40" s="67">
        <v>1948</v>
      </c>
      <c r="D40" s="68" t="s">
        <v>642</v>
      </c>
      <c r="E40" s="89"/>
      <c r="F40" s="92"/>
    </row>
    <row r="41" spans="1:6" ht="24.75" customHeight="1" thickBot="1">
      <c r="A41" s="96"/>
      <c r="B41" s="69" t="s">
        <v>170</v>
      </c>
      <c r="C41" s="70">
        <v>1981</v>
      </c>
      <c r="D41" s="71" t="s">
        <v>573</v>
      </c>
      <c r="E41" s="90"/>
      <c r="F41" s="93"/>
    </row>
    <row r="42" spans="1:6" ht="24.75" customHeight="1" thickTop="1">
      <c r="A42" s="85" t="s">
        <v>687</v>
      </c>
      <c r="B42" s="63" t="s">
        <v>113</v>
      </c>
      <c r="C42" s="64">
        <v>1972</v>
      </c>
      <c r="D42" s="72" t="s">
        <v>659</v>
      </c>
      <c r="E42" s="88">
        <f>D42+D43+D44</f>
        <v>0.25510416666666663</v>
      </c>
      <c r="F42" s="91" t="s">
        <v>12</v>
      </c>
    </row>
    <row r="43" spans="1:6" ht="24.75" customHeight="1">
      <c r="A43" s="86"/>
      <c r="B43" s="66" t="s">
        <v>99</v>
      </c>
      <c r="C43" s="67">
        <v>1967</v>
      </c>
      <c r="D43" s="73" t="s">
        <v>643</v>
      </c>
      <c r="E43" s="89"/>
      <c r="F43" s="92"/>
    </row>
    <row r="44" spans="1:6" ht="24.75" customHeight="1" thickBot="1">
      <c r="A44" s="87"/>
      <c r="B44" s="69" t="s">
        <v>99</v>
      </c>
      <c r="C44" s="70">
        <v>1996</v>
      </c>
      <c r="D44" s="74" t="s">
        <v>578</v>
      </c>
      <c r="E44" s="90"/>
      <c r="F44" s="93"/>
    </row>
    <row r="45" spans="1:6" ht="24.75" customHeight="1" thickTop="1">
      <c r="A45" s="85" t="s">
        <v>704</v>
      </c>
      <c r="B45" s="82" t="s">
        <v>705</v>
      </c>
      <c r="C45" s="64">
        <v>1992</v>
      </c>
      <c r="D45" s="65" t="s">
        <v>677</v>
      </c>
      <c r="E45" s="88">
        <f>D45+D46+D47</f>
        <v>0.27894675925925927</v>
      </c>
      <c r="F45" s="91" t="s">
        <v>13</v>
      </c>
    </row>
    <row r="46" spans="1:6" ht="24.75" customHeight="1">
      <c r="A46" s="86"/>
      <c r="B46" s="78" t="s">
        <v>154</v>
      </c>
      <c r="C46" s="67">
        <v>1965</v>
      </c>
      <c r="D46" s="68" t="s">
        <v>649</v>
      </c>
      <c r="E46" s="89"/>
      <c r="F46" s="92"/>
    </row>
    <row r="47" spans="1:6" ht="24.75" customHeight="1" thickBot="1">
      <c r="A47" s="87"/>
      <c r="B47" s="69" t="s">
        <v>706</v>
      </c>
      <c r="C47" s="70">
        <v>1988</v>
      </c>
      <c r="D47" s="71" t="s">
        <v>527</v>
      </c>
      <c r="E47" s="90"/>
      <c r="F47" s="93"/>
    </row>
    <row r="48" spans="1:6" ht="24.75" customHeight="1" thickTop="1">
      <c r="A48" s="85" t="s">
        <v>707</v>
      </c>
      <c r="B48" s="75" t="s">
        <v>708</v>
      </c>
      <c r="C48" s="64">
        <v>1984</v>
      </c>
      <c r="D48" s="65" t="s">
        <v>668</v>
      </c>
      <c r="E48" s="88">
        <f>D48+D49+D50</f>
        <v>0.2803935185185185</v>
      </c>
      <c r="F48" s="91" t="s">
        <v>14</v>
      </c>
    </row>
    <row r="49" spans="1:6" ht="24.75" customHeight="1">
      <c r="A49" s="95"/>
      <c r="B49" s="78" t="s">
        <v>174</v>
      </c>
      <c r="C49" s="67">
        <v>1980</v>
      </c>
      <c r="D49" s="68" t="s">
        <v>670</v>
      </c>
      <c r="E49" s="89"/>
      <c r="F49" s="92"/>
    </row>
    <row r="50" spans="1:6" ht="24.75" customHeight="1" thickBot="1">
      <c r="A50" s="96"/>
      <c r="B50" s="69" t="s">
        <v>709</v>
      </c>
      <c r="C50" s="70">
        <v>1980</v>
      </c>
      <c r="D50" s="71" t="s">
        <v>612</v>
      </c>
      <c r="E50" s="90"/>
      <c r="F50" s="93"/>
    </row>
    <row r="51" spans="1:8" ht="24.75" customHeight="1" thickTop="1">
      <c r="A51" s="85" t="s">
        <v>164</v>
      </c>
      <c r="B51" s="75" t="s">
        <v>163</v>
      </c>
      <c r="C51" s="64">
        <v>1954</v>
      </c>
      <c r="D51" s="65" t="s">
        <v>675</v>
      </c>
      <c r="E51" s="88">
        <f>D51+D52+D53</f>
        <v>0.3176388888888889</v>
      </c>
      <c r="F51" s="91" t="s">
        <v>15</v>
      </c>
      <c r="H51" s="81"/>
    </row>
    <row r="52" spans="1:6" ht="24.75" customHeight="1">
      <c r="A52" s="86"/>
      <c r="B52" s="78" t="s">
        <v>161</v>
      </c>
      <c r="C52" s="67">
        <v>1978</v>
      </c>
      <c r="D52" s="68" t="s">
        <v>674</v>
      </c>
      <c r="E52" s="89"/>
      <c r="F52" s="92"/>
    </row>
    <row r="53" spans="1:6" ht="24.75" customHeight="1" thickBot="1">
      <c r="A53" s="87"/>
      <c r="B53" s="69" t="s">
        <v>162</v>
      </c>
      <c r="C53" s="70">
        <v>1984</v>
      </c>
      <c r="D53" s="71" t="s">
        <v>650</v>
      </c>
      <c r="E53" s="90"/>
      <c r="F53" s="93"/>
    </row>
    <row r="54" ht="13.5" thickTop="1"/>
  </sheetData>
  <sheetProtection/>
  <mergeCells count="64">
    <mergeCell ref="A45:A47"/>
    <mergeCell ref="E45:E47"/>
    <mergeCell ref="F45:F47"/>
    <mergeCell ref="A48:A50"/>
    <mergeCell ref="E48:E50"/>
    <mergeCell ref="F48:F50"/>
    <mergeCell ref="F51:F53"/>
    <mergeCell ref="A3:A5"/>
    <mergeCell ref="E3:E5"/>
    <mergeCell ref="F3:F5"/>
    <mergeCell ref="E51:E53"/>
    <mergeCell ref="A51:A53"/>
    <mergeCell ref="A15:A17"/>
    <mergeCell ref="E15:E17"/>
    <mergeCell ref="F15:F17"/>
    <mergeCell ref="A18:A20"/>
    <mergeCell ref="F42:F44"/>
    <mergeCell ref="A6:A8"/>
    <mergeCell ref="E6:E8"/>
    <mergeCell ref="F6:F8"/>
    <mergeCell ref="F9:F11"/>
    <mergeCell ref="E18:E20"/>
    <mergeCell ref="F18:F20"/>
    <mergeCell ref="A39:A41"/>
    <mergeCell ref="E39:E41"/>
    <mergeCell ref="F39:F41"/>
    <mergeCell ref="A9:A11"/>
    <mergeCell ref="E33:E35"/>
    <mergeCell ref="E9:E11"/>
    <mergeCell ref="F12:F14"/>
    <mergeCell ref="F33:F35"/>
    <mergeCell ref="F21:F23"/>
    <mergeCell ref="A42:A44"/>
    <mergeCell ref="E12:E14"/>
    <mergeCell ref="E21:E23"/>
    <mergeCell ref="E42:E44"/>
    <mergeCell ref="A33:A35"/>
    <mergeCell ref="E36:E38"/>
    <mergeCell ref="F36:F38"/>
    <mergeCell ref="A36:A38"/>
    <mergeCell ref="A12:A14"/>
    <mergeCell ref="A21:A23"/>
    <mergeCell ref="H3:H5"/>
    <mergeCell ref="L3:L5"/>
    <mergeCell ref="M3:M5"/>
    <mergeCell ref="H6:H8"/>
    <mergeCell ref="L6:L8"/>
    <mergeCell ref="M6:M8"/>
    <mergeCell ref="H9:H11"/>
    <mergeCell ref="L9:L11"/>
    <mergeCell ref="M9:M11"/>
    <mergeCell ref="H12:H14"/>
    <mergeCell ref="L12:L14"/>
    <mergeCell ref="M12:M14"/>
    <mergeCell ref="H21:H23"/>
    <mergeCell ref="L21:L23"/>
    <mergeCell ref="M21:M23"/>
    <mergeCell ref="A1:M1"/>
    <mergeCell ref="H15:H17"/>
    <mergeCell ref="L15:L17"/>
    <mergeCell ref="M15:M17"/>
    <mergeCell ref="H18:H20"/>
    <mergeCell ref="L18:L20"/>
    <mergeCell ref="M18:M20"/>
  </mergeCells>
  <printOptions horizontalCentered="1"/>
  <pageMargins left="0.3937007874015748" right="0.3937007874015748" top="0.4330708661417323" bottom="0.3937007874015748" header="0.5118110236220472" footer="0.11811023622047245"/>
  <pageSetup horizontalDpi="600" verticalDpi="600" orientation="portrait" paperSize="9" r:id="rId1"/>
  <headerFooter alignWithMargins="0">
    <oddFooter>&amp;C&amp;"Comic Sans MS,Tučné"&amp;14&amp;P/&amp;N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2009-09-30T10:05:37Z</cp:lastPrinted>
  <dcterms:created xsi:type="dcterms:W3CDTF">1996-10-14T23:33:28Z</dcterms:created>
  <dcterms:modified xsi:type="dcterms:W3CDTF">2012-09-29T21:28:02Z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